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Uuemõisa MS/"/>
    </mc:Choice>
  </mc:AlternateContent>
  <xr:revisionPtr revIDLastSave="1689" documentId="13_ncr:1_{527BB10C-8909-4436-9A7C-A24F53E7C016}" xr6:coauthVersionLast="47" xr6:coauthVersionMax="47" xr10:uidLastSave="{2CAEDF3D-886B-4FC6-B11F-996847FE9D8A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2" i="11" l="1"/>
  <c r="F141" i="11"/>
  <c r="F61" i="11"/>
  <c r="F62" i="11"/>
  <c r="F63" i="11"/>
  <c r="F38" i="11"/>
  <c r="F37" i="11"/>
  <c r="F39" i="11"/>
  <c r="F40" i="11"/>
  <c r="F41" i="11"/>
  <c r="F33" i="11" l="1"/>
  <c r="F34" i="11"/>
  <c r="F59" i="11" s="1"/>
  <c r="E142" i="11" s="1"/>
  <c r="F35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6" i="11"/>
  <c r="F43" i="11"/>
  <c r="F44" i="11"/>
  <c r="F11" i="11" l="1"/>
  <c r="F135" i="11"/>
  <c r="F96" i="11"/>
  <c r="F97" i="11"/>
  <c r="F140" i="11" l="1"/>
  <c r="F139" i="11"/>
  <c r="F137" i="11"/>
  <c r="F136" i="11"/>
  <c r="F134" i="11"/>
  <c r="F133" i="11"/>
  <c r="F132" i="11"/>
  <c r="F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15" i="11"/>
  <c r="F114" i="11"/>
  <c r="F113" i="11"/>
  <c r="F112" i="11"/>
  <c r="F111" i="11"/>
  <c r="F110" i="11"/>
  <c r="F109" i="11"/>
  <c r="F108" i="11"/>
  <c r="F107" i="11"/>
  <c r="F106" i="11"/>
  <c r="F105" i="11"/>
  <c r="F104" i="11"/>
  <c r="F94" i="11"/>
  <c r="F95" i="11"/>
  <c r="F80" i="11" l="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101" i="11" l="1"/>
  <c r="F98" i="11"/>
  <c r="F10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45" i="11" l="1"/>
  <c r="F46" i="11"/>
  <c r="F47" i="11"/>
  <c r="F48" i="11"/>
  <c r="F49" i="11"/>
  <c r="F50" i="11"/>
  <c r="F51" i="11"/>
  <c r="F52" i="11"/>
  <c r="F54" i="11" l="1"/>
  <c r="F53" i="11"/>
  <c r="F56" i="11" l="1"/>
  <c r="F10" i="11"/>
  <c r="F57" i="11" l="1"/>
  <c r="F58" i="11" l="1"/>
  <c r="E143" i="11" l="1"/>
  <c r="E144" i="11" l="1"/>
</calcChain>
</file>

<file path=xl/sharedStrings.xml><?xml version="1.0" encoding="utf-8"?>
<sst xmlns="http://schemas.openxmlformats.org/spreadsheetml/2006/main" count="282" uniqueCount="123">
  <si>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</si>
  <si>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</si>
  <si>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</si>
  <si>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</si>
  <si>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</si>
  <si>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</si>
  <si>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</si>
  <si>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</si>
  <si>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</si>
  <si>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</si>
  <si>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</si>
  <si>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</si>
  <si>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</si>
  <si>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</si>
  <si>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</si>
  <si>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</si>
  <si>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</si>
  <si>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</si>
  <si>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</si>
  <si>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</si>
  <si>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</si>
  <si>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</si>
  <si>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</si>
  <si>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</si>
  <si>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</si>
  <si>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</si>
  <si>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</si>
  <si>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</si>
  <si>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</si>
  <si>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</si>
  <si>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</si>
  <si>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</si>
  <si>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</si>
  <si>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</si>
  <si>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</si>
  <si>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</si>
  <si>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</si>
  <si>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</si>
  <si>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Geotekstiili (Deklareeritud tõmbetugevus MD/CMD ≥20 kN/m, 5,0 m lai) paigaldamine tihendatud ja profileeritud muldele</t>
  </si>
  <si>
    <t>Geotekstiili (Deklareeritud tõmbetugevus MD/CMD ≥20 kN/m, 5,0 m lai) paigaldamine tihendatud ja profileeritud tee-elemendi muldele</t>
  </si>
  <si>
    <t>1 kompl.</t>
  </si>
  <si>
    <t>Di 300mm plasttruubi torustiku, tüüp 30-PT, a. 9m ehitamine ilma otsakuta (gofreeritud, Sn8) (tüüpjoonis 1.7 2008a)</t>
  </si>
  <si>
    <t>Truupide rekonstrueerimine ja ehitamine</t>
  </si>
  <si>
    <t>km</t>
  </si>
  <si>
    <t>Võsa, peenmetsa ja metsa raie, koondamine hunnikutesse ja kokkuvedu 1000m</t>
  </si>
  <si>
    <t>Di=40 cm plasttruubi torustiku, tüüp 40PT, ehitamine (profileeritud plasttoru, SN8)</t>
  </si>
  <si>
    <t>Di=50 cm plasttruubi torustiku, tüüp 50PT, ehitamine (profileeritud plasttoru, SN8)</t>
  </si>
  <si>
    <t>Di=60 cm plasttruubi torustiku, tüüp 60PT, ehitamine (profileeritud plasttoru, SN8)</t>
  </si>
  <si>
    <t>Di=80 cm plasttruubi torustiku, tüüp 80PT, ehitamine (profileeritud plasttoru, SN8)</t>
  </si>
  <si>
    <t>RE - rekonstrueeritava eesvoolu kaeve</t>
  </si>
  <si>
    <t>ET - ehitatava teekraavi kaeve</t>
  </si>
  <si>
    <t>RK - rekonstrueeritava kuivenduskraavi kaeve</t>
  </si>
  <si>
    <t>m²</t>
  </si>
  <si>
    <t>Tee rajatiste mahamärkimine</t>
  </si>
  <si>
    <t>Kruusast teekatte ehitamine koos tihendamisega, H=10 sm, Purustatud kruus, Positsioon nr. 6 (+materjal ja vedu karjäärist)</t>
  </si>
  <si>
    <t>Settebasseini mahamärkimine</t>
  </si>
  <si>
    <t>Settebasseini kaeve laialiajamine (60% kaevest)</t>
  </si>
  <si>
    <t>Sette eemaldamine settebasseinist pärast kraavide valmimist, 2 korda</t>
  </si>
  <si>
    <t>Lamapuidu eemaldamine kraavist</t>
  </si>
  <si>
    <t>Ekspluatatsioonieelne sette eemaldamine ekskavaatoriga (10% põhikaevest)</t>
  </si>
  <si>
    <t>RT - rekonstrueeritava teekraavi kaeve</t>
  </si>
  <si>
    <t>Truupide mahamärkimine</t>
  </si>
  <si>
    <t xml:space="preserve">Ø 40 cm plasttruubi mattotsaku ehitamine (tüüp MAO) </t>
  </si>
  <si>
    <t>2 otsakut</t>
  </si>
  <si>
    <t xml:space="preserve">Ø 50 cm plasttruubi mattotsaku ehitamine (tüüp MAO) </t>
  </si>
  <si>
    <t xml:space="preserve">Ø 60 cm plasttruubi mattotsaku kivikindlustusega ehitamine (tüüp MAOK) </t>
  </si>
  <si>
    <t xml:space="preserve">Ø 80 cm plasttruubi kiviotsaku kivikindlustusega ehitamine (tüüp KOK) </t>
  </si>
  <si>
    <t>Tee parameetrite ja -elementide mahamärkimine (telg, servad, kraavide siseservad)</t>
  </si>
  <si>
    <t>Mulde ehitamine juurdeveetavast pinnasest filtr.m ≥0,5m/ööp. koos tihendamisega (+materjal ja vedu karjäärist)</t>
  </si>
  <si>
    <t>Kruusast dreenkihi ehitamine koos tihendamisega. Sorteeritud kruusast Positsioon nr. 4, H=20cm (+materjal ja vedu karjäärist)</t>
  </si>
  <si>
    <t>Killustikalus (lubjakivikillustik) fr 32/63 kiilutud fr 12/16 kuluga 25kg/m² ja kiilutud fr 8/12 kuluga 15kg/m² alus H=20sm (+materjal ja vedu karjäärist)</t>
  </si>
  <si>
    <t>Peenarde kindlustamine (Purustatud kruusast Positsioon nr. 6) H=9sm (+materjal ja vedu karjäärist)</t>
  </si>
  <si>
    <t>Lisa 1 - Hinnapakkumuse vorm hankes "Uuemõisa maaparandussüsteemi rekonstrueerimine"</t>
  </si>
  <si>
    <t>Uuemõisa maaparandussüsteemi rekonstrueerimine</t>
  </si>
  <si>
    <t>170,4 ha</t>
  </si>
  <si>
    <t>Koordinaatidega seotud teostusjoonise koostamine koos Üsse tee ja Mahasõit HS667 (RMK nõuete kohane ja digitaalne)</t>
  </si>
  <si>
    <t>Uuemõisa maaparandussüsteemi rekonstrueerimine kokku</t>
  </si>
  <si>
    <t>Üsse tee (0,59 km) ehitamine</t>
  </si>
  <si>
    <t>Üsse tee (0,59 km) ehitamine kokku</t>
  </si>
  <si>
    <t>Mahasõit HS667 (0,405 km) ehitamine</t>
  </si>
  <si>
    <t>Mahasõit HS667 (0,405 km) ehitamine kokku</t>
  </si>
  <si>
    <r>
      <t>Võsa, peenmetsa ja metsa kokkuvedu 2000m (</t>
    </r>
    <r>
      <rPr>
        <b/>
        <sz val="8"/>
        <color rgb="FFFF0000"/>
        <rFont val="Arial"/>
        <family val="2"/>
        <charset val="186"/>
      </rPr>
      <t>VÄGA PEHME PINNAS</t>
    </r>
    <r>
      <rPr>
        <sz val="8"/>
        <rFont val="Arial"/>
        <family val="2"/>
        <charset val="186"/>
      </rPr>
      <t>)</t>
    </r>
  </si>
  <si>
    <t>Tee- ja kraavitrassi ning rajatiste alune kändude juurimine ekskavaatoriga</t>
  </si>
  <si>
    <t>Kraavitrassi alune kändude freesimine ekskavaatoriga</t>
  </si>
  <si>
    <t>Koprapaisude likvideerimine</t>
  </si>
  <si>
    <t>Settebasseini kaevamine, I-II gr. pinnas</t>
  </si>
  <si>
    <t>Settebasseini kaevamine, III gr. pinnas</t>
  </si>
  <si>
    <t>Kiviprisma ehitamine settebasseini (kivid Ø≥30sm)</t>
  </si>
  <si>
    <t>Uute kraavide ja nõvade mahamärkimine</t>
  </si>
  <si>
    <t>UE - uuendatava eesvoolu kaeve</t>
  </si>
  <si>
    <t>UK - uuendatava kuivenduskraavi kaeve</t>
  </si>
  <si>
    <t>UT - uuendatava teekraavi kaeve</t>
  </si>
  <si>
    <t>HE - hooldatava eesvoolu kaeve</t>
  </si>
  <si>
    <t>EK - ehitatava kuivenduskraavi kaeve</t>
  </si>
  <si>
    <t>Kraavilaiendite mahamärkimine</t>
  </si>
  <si>
    <t>Kraavilaiendite rajamine</t>
  </si>
  <si>
    <t>Kaeve laialiajamine (60% kaevest) koos vanade mullete töötlemisega</t>
  </si>
  <si>
    <t>Tähispostide paigaldamine truubile</t>
  </si>
  <si>
    <t>Ø 20…30 cm truubitoru väljatõstmine ja utiliseerimine</t>
  </si>
  <si>
    <t>2 x Ø 150 cm betoontruubi setetest puhastamine, setet kuni 1/4 Ø</t>
  </si>
  <si>
    <t>Mahasõidukoht M3 muldkeha ja katendi ehitamine koos tihendamisega  (A=4,5, L=10 m, R=10 m) s.h.</t>
  </si>
  <si>
    <t>Muldkeha ehitamine, H=30 cm (kohalik pinnas kraavide ja külgreservi kaevest)</t>
  </si>
  <si>
    <t>Kruusast katte ehitamine koos tihendamisega, H=40 sm, sorteeritud kruus Positsioon nr. 4, (+materjal ja vedu karjäärist)</t>
  </si>
  <si>
    <t xml:space="preserve"> m³</t>
  </si>
  <si>
    <t>Olemasoleva tee ja maapinna tasandamine ning töötlemine ühtlaseks aluseks</t>
  </si>
  <si>
    <t>Teemulde ja mulde laienduse ehitamine teekraavide ja Arumetsa pkr mulde ümberkaeve  pinnasest</t>
  </si>
  <si>
    <t>Teemulde põikprofiili kujundamine</t>
  </si>
  <si>
    <t>Teemulde tihendamine</t>
  </si>
  <si>
    <t xml:space="preserve"> Sorteeritud kruus, Positsioon nr. 4, aukude ja vajumite täiteks (+materjal ja vedu karjäärist)</t>
  </si>
  <si>
    <t>Kruusast teealuse ehitustööd koos tihendamisega H=20-30sm, Sorteeritud kruus, Positsioon nr. 4 (+materjal ja vedu karjäärist)</t>
  </si>
  <si>
    <t>Kruusast teekatte ehitustööd koos tihendamisega, H=10sm, Purustatud kruus, Positsioon nr. 6, L=4,5m (+materjal ja vedu karjäärist)</t>
  </si>
  <si>
    <t>Mahasõidukoht M2* muldkeha ja katendi ehitamine koos tihendamisega  (A=4,5, L= 50 m, R= 17.5 m) s.h.</t>
  </si>
  <si>
    <t>Kruusast aluse ehitamine koos tihendamisega, H=30 sm, sorteeritud kruus Positsioon nr. 4, (+materjal ja vedu karjäärist)</t>
  </si>
  <si>
    <t>Mahasõidukoht M5 muldkeha ja katendi ehitamine koos tihendamisega  (A=4,5, L=10 m, R=5 m) s.h.</t>
  </si>
  <si>
    <t>Mahasõidukoha  mahamärkimine</t>
  </si>
  <si>
    <t xml:space="preserve">Huumusekihi eemaldamine ja Uue kraavi kaevamine, põhja laius 0,6m </t>
  </si>
  <si>
    <t xml:space="preserve">Olemasoleva katendi freesimine, h = 30 mm  </t>
  </si>
  <si>
    <t xml:space="preserve">2x pindamine ridakillustikuga   </t>
  </si>
  <si>
    <t>Freespurukatendi ehitamine h = 100 mm (+materjal ja vedu)</t>
  </si>
  <si>
    <t>Haljastustööd</t>
  </si>
  <si>
    <t>Arumetsa pkr mulde ümberkaeve tee muldesse</t>
  </si>
  <si>
    <t>Herjava-Võnnu tee nr. 16108 km 3,001 ja Mahasõit HS667 ristmiku muldkeha ja katendi ehitamine koos tihendamisega s.h.</t>
  </si>
  <si>
    <t>Herjava-Võnnu tee nr. 16108 km 2,681 ja Üsse tee ristmiku muldkeha ja katendi ehitamine koos tihendamisega s.h.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</si>
</sst>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_-* #,##0.000_-;\-* #,##0.000_-;_-* &quot;-&quot;??_-;_-@_-"/>
  </numFmts>
  <fonts count="36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10"/>
      <name val="Arial"/>
      <family val="2"/>
      <charset val="186"/>
    </font>
    <font>
      <b/>
      <sz val="8"/>
      <color rgb="FFFF0000"/>
      <name val="Arial"/>
      <family val="2"/>
      <charset val="186"/>
    </font>
    <font>
      <b/>
      <sz val="8"/>
      <color theme="1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1" fillId="0" borderId="0"/>
    <xf numFmtId="1" fontId="1" fillId="0" borderId="14" applyAlignment="0"/>
    <xf numFmtId="0" fontId="1" fillId="0" borderId="0"/>
    <xf numFmtId="43" fontId="33" fillId="0" borderId="0" applyFont="0" applyFill="0" applyBorder="0" applyAlignment="0" applyProtection="0"/>
  </cellStyleXfs>
  <cellXfs count="112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4" fontId="3" fillId="0" borderId="21" xfId="0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0" fontId="2" fillId="25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4" fontId="2" fillId="0" borderId="35" xfId="0" applyNumberFormat="1" applyFont="1" applyBorder="1" applyAlignment="1">
      <alignment horizontal="right" vertical="center" wrapText="1"/>
    </xf>
    <xf numFmtId="4" fontId="3" fillId="0" borderId="41" xfId="0" applyNumberFormat="1" applyFont="1" applyBorder="1" applyAlignment="1">
      <alignment horizontal="right" vertical="center" wrapText="1"/>
    </xf>
    <xf numFmtId="0" fontId="2" fillId="0" borderId="42" xfId="51" applyFont="1" applyBorder="1" applyAlignment="1">
      <alignment horizontal="left" vertical="center" wrapText="1"/>
    </xf>
    <xf numFmtId="0" fontId="29" fillId="0" borderId="42" xfId="0" applyFont="1" applyBorder="1" applyAlignment="1">
      <alignment horizontal="center" vertical="center"/>
    </xf>
    <xf numFmtId="1" fontId="2" fillId="0" borderId="42" xfId="0" applyNumberFormat="1" applyFont="1" applyBorder="1" applyAlignment="1">
      <alignment horizontal="right" vertical="center"/>
    </xf>
    <xf numFmtId="0" fontId="30" fillId="25" borderId="14" xfId="0" applyFont="1" applyFill="1" applyBorder="1" applyAlignment="1">
      <alignment horizontal="right" vertical="center" wrapText="1"/>
    </xf>
    <xf numFmtId="0" fontId="30" fillId="0" borderId="14" xfId="51" applyFont="1" applyBorder="1" applyAlignment="1">
      <alignment horizontal="right" vertical="center" wrapText="1"/>
    </xf>
    <xf numFmtId="1" fontId="29" fillId="0" borderId="14" xfId="0" applyNumberFormat="1" applyFont="1" applyBorder="1" applyAlignment="1">
      <alignment horizontal="right" vertical="center"/>
    </xf>
    <xf numFmtId="0" fontId="24" fillId="0" borderId="14" xfId="0" applyFont="1" applyBorder="1" applyAlignment="1">
      <alignment horizontal="right" vertical="center"/>
    </xf>
    <xf numFmtId="0" fontId="2" fillId="0" borderId="14" xfId="42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0" fillId="0" borderId="14" xfId="0" applyFont="1" applyBorder="1" applyAlignment="1">
      <alignment horizontal="right" vertical="center" wrapText="1"/>
    </xf>
    <xf numFmtId="0" fontId="2" fillId="0" borderId="14" xfId="51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/>
    </xf>
    <xf numFmtId="4" fontId="2" fillId="0" borderId="43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left" vertical="center" wrapText="1"/>
    </xf>
    <xf numFmtId="0" fontId="2" fillId="0" borderId="14" xfId="43" applyFont="1" applyBorder="1" applyAlignment="1">
      <alignment horizontal="left" vertical="center" wrapText="1"/>
    </xf>
    <xf numFmtId="2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left" vertical="center"/>
    </xf>
    <xf numFmtId="165" fontId="29" fillId="0" borderId="14" xfId="75" applyNumberFormat="1" applyFont="1" applyBorder="1" applyAlignment="1">
      <alignment horizontal="right" vertical="center"/>
    </xf>
    <xf numFmtId="164" fontId="29" fillId="0" borderId="14" xfId="0" applyNumberFormat="1" applyFont="1" applyBorder="1" applyAlignment="1">
      <alignment horizontal="right" vertical="center"/>
    </xf>
    <xf numFmtId="0" fontId="2" fillId="0" borderId="14" xfId="72" applyFont="1" applyBorder="1" applyAlignment="1">
      <alignment vertical="center" wrapText="1"/>
    </xf>
    <xf numFmtId="0" fontId="29" fillId="0" borderId="14" xfId="0" applyFont="1" applyBorder="1" applyAlignment="1">
      <alignment horizontal="center" vertical="center" wrapText="1"/>
    </xf>
    <xf numFmtId="1" fontId="29" fillId="0" borderId="14" xfId="0" applyNumberFormat="1" applyFont="1" applyBorder="1" applyAlignment="1">
      <alignment horizontal="right" vertical="center" wrapText="1"/>
    </xf>
    <xf numFmtId="3" fontId="32" fillId="0" borderId="14" xfId="0" applyNumberFormat="1" applyFont="1" applyBorder="1" applyAlignment="1">
      <alignment horizontal="right" vertical="center" wrapText="1"/>
    </xf>
    <xf numFmtId="0" fontId="30" fillId="0" borderId="14" xfId="42" applyFont="1" applyBorder="1" applyAlignment="1">
      <alignment horizontal="right" vertical="center" wrapText="1"/>
    </xf>
    <xf numFmtId="0" fontId="2" fillId="0" borderId="14" xfId="51" applyFont="1" applyBorder="1" applyAlignment="1">
      <alignment horizontal="center" vertical="center" wrapText="1"/>
    </xf>
    <xf numFmtId="0" fontId="29" fillId="0" borderId="14" xfId="0" applyFont="1" applyBorder="1" applyAlignment="1">
      <alignment horizontal="right" vertical="center" wrapText="1"/>
    </xf>
    <xf numFmtId="0" fontId="3" fillId="0" borderId="14" xfId="51" applyFont="1" applyBorder="1" applyAlignment="1">
      <alignment vertical="center" wrapText="1"/>
    </xf>
    <xf numFmtId="0" fontId="2" fillId="0" borderId="14" xfId="51" applyFont="1" applyBorder="1" applyAlignment="1">
      <alignment vertical="center" wrapText="1"/>
    </xf>
    <xf numFmtId="0" fontId="2" fillId="0" borderId="14" xfId="51" applyFont="1" applyBorder="1" applyAlignment="1">
      <alignment horizontal="right" vertical="center" wrapText="1"/>
    </xf>
    <xf numFmtId="1" fontId="2" fillId="0" borderId="14" xfId="51" applyNumberFormat="1" applyFont="1" applyBorder="1" applyAlignment="1">
      <alignment horizontal="right" vertical="center" wrapText="1"/>
    </xf>
    <xf numFmtId="0" fontId="2" fillId="25" borderId="14" xfId="0" applyFont="1" applyFill="1" applyBorder="1" applyAlignment="1">
      <alignment horizontal="left" vertical="center" wrapText="1"/>
    </xf>
    <xf numFmtId="0" fontId="35" fillId="0" borderId="14" xfId="0" applyFont="1" applyBorder="1" applyAlignment="1">
      <alignment vertical="center" wrapText="1"/>
    </xf>
    <xf numFmtId="0" fontId="30" fillId="0" borderId="14" xfId="0" applyFont="1" applyBorder="1" applyAlignment="1" applyProtection="1">
      <alignment horizontal="right" vertical="center" wrapText="1"/>
      <protection hidden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right" vertical="center"/>
    </xf>
    <xf numFmtId="0" fontId="3" fillId="0" borderId="39" xfId="0" applyFont="1" applyBorder="1" applyAlignment="1">
      <alignment horizontal="right" vertical="center"/>
    </xf>
    <xf numFmtId="0" fontId="3" fillId="0" borderId="40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1" fillId="24" borderId="18" xfId="0" applyFont="1" applyFill="1" applyBorder="1" applyAlignment="1">
      <alignment horizontal="center" vertical="center"/>
    </xf>
    <xf numFmtId="0" fontId="31" fillId="24" borderId="36" xfId="0" applyFont="1" applyFill="1" applyBorder="1" applyAlignment="1">
      <alignment horizontal="center" vertical="center"/>
    </xf>
    <xf numFmtId="0" fontId="31" fillId="24" borderId="37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27" xfId="0" applyFont="1" applyBorder="1" applyAlignment="1">
      <alignment horizontal="right" vertical="center" wrapText="1"/>
    </xf>
    <xf numFmtId="0" fontId="3" fillId="0" borderId="28" xfId="0" applyFont="1" applyBorder="1" applyAlignment="1">
      <alignment horizontal="right" vertical="center" wrapText="1"/>
    </xf>
    <xf numFmtId="4" fontId="3" fillId="0" borderId="31" xfId="0" applyNumberFormat="1" applyFont="1" applyBorder="1" applyAlignment="1">
      <alignment horizontal="center" vertical="center" wrapText="1"/>
    </xf>
    <xf numFmtId="4" fontId="3" fillId="0" borderId="3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9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3" fillId="0" borderId="30" xfId="0" applyFont="1" applyBorder="1" applyAlignment="1">
      <alignment horizontal="right" vertical="center"/>
    </xf>
  </cellXfs>
  <cellStyles count="7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Koma" xfId="75" builtinId="3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4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3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tab.10" xfId="72" xr:uid="{427695F2-52CA-49A0-BD38-49CDCE12B159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57"/>
  <sheetViews>
    <sheetView tabSelected="1" topLeftCell="A64" workbookViewId="0">
      <selection activeCell="D35" sqref="D35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6" customFormat="1" ht="43.8" customHeight="1" x14ac:dyDescent="0.25">
      <c r="A1" s="71" t="s">
        <v>72</v>
      </c>
      <c r="B1" s="72"/>
      <c r="C1" s="72"/>
      <c r="D1" s="72"/>
      <c r="E1" s="72"/>
      <c r="F1" s="72"/>
    </row>
    <row r="2" spans="1:47" s="16" customFormat="1" ht="12.75" customHeight="1" x14ac:dyDescent="0.25">
      <c r="A2" s="3"/>
      <c r="B2" s="6"/>
      <c r="C2" s="3"/>
      <c r="D2" s="9"/>
      <c r="E2" s="7"/>
      <c r="F2" s="7"/>
    </row>
    <row r="3" spans="1:47" s="16" customFormat="1" ht="15" x14ac:dyDescent="0.25">
      <c r="A3" s="5" t="s">
        <v>16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73" t="s">
        <v>3</v>
      </c>
      <c r="B5" s="76" t="s">
        <v>1</v>
      </c>
      <c r="C5" s="76" t="s">
        <v>4</v>
      </c>
      <c r="D5" s="76" t="s">
        <v>5</v>
      </c>
      <c r="E5" s="79" t="s">
        <v>6</v>
      </c>
      <c r="F5" s="82" t="s">
        <v>7</v>
      </c>
    </row>
    <row r="6" spans="1:47" s="4" customFormat="1" ht="13.2" x14ac:dyDescent="0.25">
      <c r="A6" s="74"/>
      <c r="B6" s="77"/>
      <c r="C6" s="77"/>
      <c r="D6" s="77"/>
      <c r="E6" s="80"/>
      <c r="F6" s="83"/>
      <c r="G6" s="1"/>
      <c r="H6" s="1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</row>
    <row r="7" spans="1:47" s="4" customFormat="1" ht="12.75" customHeight="1" thickBot="1" x14ac:dyDescent="0.3">
      <c r="A7" s="75"/>
      <c r="B7" s="78"/>
      <c r="C7" s="78"/>
      <c r="D7" s="13" t="s">
        <v>74</v>
      </c>
      <c r="E7" s="81"/>
      <c r="F7" s="84"/>
      <c r="G7" s="1"/>
      <c r="H7" s="1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</row>
    <row r="8" spans="1:47" s="4" customFormat="1" ht="12.75" customHeight="1" x14ac:dyDescent="0.25">
      <c r="A8" s="65" t="s">
        <v>73</v>
      </c>
      <c r="B8" s="66"/>
      <c r="C8" s="66"/>
      <c r="D8" s="66"/>
      <c r="E8" s="66"/>
      <c r="F8" s="67"/>
      <c r="G8" s="1"/>
      <c r="H8" s="1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</row>
    <row r="9" spans="1:47" s="4" customFormat="1" ht="12.75" customHeight="1" x14ac:dyDescent="0.25">
      <c r="A9" s="85" t="s">
        <v>18</v>
      </c>
      <c r="B9" s="86"/>
      <c r="C9" s="86"/>
      <c r="D9" s="86"/>
      <c r="E9" s="86"/>
      <c r="F9" s="87"/>
      <c r="G9" s="1"/>
      <c r="H9" s="1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</row>
    <row r="10" spans="1:47" s="4" customFormat="1" ht="10.8" customHeight="1" x14ac:dyDescent="0.25">
      <c r="A10" s="12">
        <v>1</v>
      </c>
      <c r="B10" s="32" t="s">
        <v>44</v>
      </c>
      <c r="C10" s="33" t="s">
        <v>13</v>
      </c>
      <c r="D10" s="34">
        <v>20</v>
      </c>
      <c r="E10" s="30"/>
      <c r="F10" s="11">
        <f t="shared" ref="F10:F25" si="0">SUM(D10*E10)</f>
        <v>0</v>
      </c>
      <c r="G10" s="1"/>
      <c r="H10" s="1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</row>
    <row r="11" spans="1:47" s="4" customFormat="1" ht="10.8" customHeight="1" x14ac:dyDescent="0.25">
      <c r="A11" s="12">
        <v>2</v>
      </c>
      <c r="B11" s="32" t="s">
        <v>81</v>
      </c>
      <c r="C11" s="33" t="s">
        <v>13</v>
      </c>
      <c r="D11" s="34">
        <v>500</v>
      </c>
      <c r="E11" s="44"/>
      <c r="F11" s="11">
        <f t="shared" si="0"/>
        <v>0</v>
      </c>
      <c r="G11" s="1"/>
      <c r="H11" s="1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</row>
    <row r="12" spans="1:47" s="4" customFormat="1" ht="10.8" customHeight="1" x14ac:dyDescent="0.25">
      <c r="A12" s="12">
        <v>3</v>
      </c>
      <c r="B12" s="46" t="s">
        <v>82</v>
      </c>
      <c r="C12" s="43" t="s">
        <v>26</v>
      </c>
      <c r="D12" s="47">
        <v>1.25</v>
      </c>
      <c r="E12" s="30"/>
      <c r="F12" s="11">
        <f>SUM(D12*E12)</f>
        <v>0</v>
      </c>
      <c r="G12" s="1"/>
      <c r="H12" s="1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</row>
    <row r="13" spans="1:47" s="4" customFormat="1" ht="10.8" customHeight="1" x14ac:dyDescent="0.25">
      <c r="A13" s="12">
        <v>4</v>
      </c>
      <c r="B13" s="46" t="s">
        <v>83</v>
      </c>
      <c r="C13" s="43" t="s">
        <v>26</v>
      </c>
      <c r="D13" s="47">
        <v>14.62</v>
      </c>
      <c r="E13" s="30"/>
      <c r="F13" s="11">
        <f>SUM(D13*E13)</f>
        <v>0</v>
      </c>
      <c r="G13" s="1"/>
      <c r="H13" s="1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</row>
    <row r="14" spans="1:47" s="4" customFormat="1" ht="10.8" customHeight="1" x14ac:dyDescent="0.25">
      <c r="A14" s="12">
        <v>5</v>
      </c>
      <c r="B14" s="46" t="s">
        <v>84</v>
      </c>
      <c r="C14" s="43" t="s">
        <v>14</v>
      </c>
      <c r="D14" s="37">
        <v>2</v>
      </c>
      <c r="E14" s="30"/>
      <c r="F14" s="11">
        <f t="shared" ref="F14:F15" si="1">SUM(D14*E14)</f>
        <v>0</v>
      </c>
      <c r="G14" s="1"/>
      <c r="H14" s="1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</row>
    <row r="15" spans="1:47" s="4" customFormat="1" ht="10.8" customHeight="1" x14ac:dyDescent="0.25">
      <c r="A15" s="12">
        <v>6</v>
      </c>
      <c r="B15" s="46" t="s">
        <v>58</v>
      </c>
      <c r="C15" s="43" t="s">
        <v>13</v>
      </c>
      <c r="D15" s="37">
        <v>155</v>
      </c>
      <c r="E15" s="30"/>
      <c r="F15" s="11">
        <f t="shared" si="1"/>
        <v>0</v>
      </c>
      <c r="G15" s="1"/>
      <c r="H15" s="1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</row>
    <row r="16" spans="1:47" s="4" customFormat="1" ht="10.8" customHeight="1" x14ac:dyDescent="0.25">
      <c r="A16" s="12">
        <v>7</v>
      </c>
      <c r="B16" s="48" t="s">
        <v>55</v>
      </c>
      <c r="C16" s="43" t="s">
        <v>14</v>
      </c>
      <c r="D16" s="37">
        <v>2</v>
      </c>
      <c r="E16" s="30"/>
      <c r="F16" s="11">
        <f t="shared" ref="F16:F19" si="2">SUM(D16*E16)</f>
        <v>0</v>
      </c>
      <c r="G16" s="1"/>
      <c r="H16" s="1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</row>
    <row r="17" spans="1:47" s="4" customFormat="1" ht="10.8" customHeight="1" x14ac:dyDescent="0.25">
      <c r="A17" s="12">
        <v>8</v>
      </c>
      <c r="B17" s="48" t="s">
        <v>85</v>
      </c>
      <c r="C17" s="43" t="s">
        <v>27</v>
      </c>
      <c r="D17" s="37">
        <v>284</v>
      </c>
      <c r="E17" s="30"/>
      <c r="F17" s="11">
        <f t="shared" si="2"/>
        <v>0</v>
      </c>
      <c r="G17" s="1"/>
      <c r="H17" s="1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</row>
    <row r="18" spans="1:47" s="4" customFormat="1" ht="10.8" customHeight="1" x14ac:dyDescent="0.25">
      <c r="A18" s="12">
        <v>9</v>
      </c>
      <c r="B18" s="48" t="s">
        <v>86</v>
      </c>
      <c r="C18" s="43" t="s">
        <v>27</v>
      </c>
      <c r="D18" s="37">
        <v>346</v>
      </c>
      <c r="E18" s="30"/>
      <c r="F18" s="11">
        <f t="shared" si="2"/>
        <v>0</v>
      </c>
      <c r="G18" s="1"/>
      <c r="H18" s="1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</row>
    <row r="19" spans="1:47" s="4" customFormat="1" ht="10.8" customHeight="1" x14ac:dyDescent="0.25">
      <c r="A19" s="12">
        <v>10</v>
      </c>
      <c r="B19" s="48" t="s">
        <v>56</v>
      </c>
      <c r="C19" s="43" t="s">
        <v>27</v>
      </c>
      <c r="D19" s="37">
        <v>636</v>
      </c>
      <c r="E19" s="30"/>
      <c r="F19" s="11">
        <f t="shared" si="2"/>
        <v>0</v>
      </c>
      <c r="G19" s="1"/>
      <c r="H19" s="1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</row>
    <row r="20" spans="1:47" s="4" customFormat="1" ht="10.8" customHeight="1" x14ac:dyDescent="0.25">
      <c r="A20" s="12">
        <v>11</v>
      </c>
      <c r="B20" s="45" t="s">
        <v>57</v>
      </c>
      <c r="C20" s="43" t="s">
        <v>27</v>
      </c>
      <c r="D20" s="37">
        <v>430</v>
      </c>
      <c r="E20" s="30"/>
      <c r="F20" s="11">
        <f t="shared" ref="F20:F23" si="3">SUM(D20*E20)</f>
        <v>0</v>
      </c>
      <c r="G20" s="1"/>
      <c r="H20" s="1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</row>
    <row r="21" spans="1:47" s="4" customFormat="1" ht="10.8" customHeight="1" x14ac:dyDescent="0.25">
      <c r="A21" s="12">
        <v>12</v>
      </c>
      <c r="B21" s="45" t="s">
        <v>87</v>
      </c>
      <c r="C21" s="43" t="s">
        <v>14</v>
      </c>
      <c r="D21" s="37">
        <v>2</v>
      </c>
      <c r="E21" s="30"/>
      <c r="F21" s="11">
        <f t="shared" si="3"/>
        <v>0</v>
      </c>
      <c r="G21" s="1"/>
      <c r="H21" s="1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</row>
    <row r="22" spans="1:47" s="4" customFormat="1" ht="10.8" customHeight="1" x14ac:dyDescent="0.25">
      <c r="A22" s="12">
        <v>13</v>
      </c>
      <c r="B22" s="20" t="s">
        <v>88</v>
      </c>
      <c r="C22" s="43" t="s">
        <v>43</v>
      </c>
      <c r="D22" s="49">
        <v>1.3919999999999999</v>
      </c>
      <c r="E22" s="30"/>
      <c r="F22" s="11">
        <f t="shared" si="3"/>
        <v>0</v>
      </c>
      <c r="G22" s="1"/>
      <c r="H22" s="1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</row>
    <row r="23" spans="1:47" s="4" customFormat="1" ht="10.8" customHeight="1" x14ac:dyDescent="0.25">
      <c r="A23" s="12">
        <v>14</v>
      </c>
      <c r="B23" s="20" t="s">
        <v>49</v>
      </c>
      <c r="C23" s="43" t="s">
        <v>43</v>
      </c>
      <c r="D23" s="50">
        <v>3.617</v>
      </c>
      <c r="E23" s="30"/>
      <c r="F23" s="11">
        <f t="shared" si="3"/>
        <v>0</v>
      </c>
      <c r="G23" s="1"/>
      <c r="H23" s="1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</row>
    <row r="24" spans="1:47" s="4" customFormat="1" ht="10.8" customHeight="1" x14ac:dyDescent="0.25">
      <c r="A24" s="12">
        <v>15</v>
      </c>
      <c r="B24" s="20" t="s">
        <v>51</v>
      </c>
      <c r="C24" s="43" t="s">
        <v>43</v>
      </c>
      <c r="D24" s="50">
        <v>7.1310000000000002</v>
      </c>
      <c r="E24" s="30"/>
      <c r="F24" s="11">
        <f t="shared" si="0"/>
        <v>0</v>
      </c>
      <c r="G24" s="1"/>
      <c r="H24" s="1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</row>
    <row r="25" spans="1:47" s="4" customFormat="1" ht="10.199999999999999" customHeight="1" x14ac:dyDescent="0.25">
      <c r="A25" s="12">
        <v>16</v>
      </c>
      <c r="B25" s="20" t="s">
        <v>60</v>
      </c>
      <c r="C25" s="43" t="s">
        <v>43</v>
      </c>
      <c r="D25" s="50">
        <v>0.19500000000000001</v>
      </c>
      <c r="E25" s="30"/>
      <c r="F25" s="11">
        <f t="shared" si="0"/>
        <v>0</v>
      </c>
      <c r="G25" s="1"/>
      <c r="H25" s="1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</row>
    <row r="26" spans="1:47" s="4" customFormat="1" ht="10.8" customHeight="1" x14ac:dyDescent="0.25">
      <c r="A26" s="12">
        <v>17</v>
      </c>
      <c r="B26" s="20" t="s">
        <v>89</v>
      </c>
      <c r="C26" s="43" t="s">
        <v>43</v>
      </c>
      <c r="D26" s="50">
        <v>2.8759999999999999</v>
      </c>
      <c r="E26" s="30"/>
      <c r="F26" s="11">
        <f t="shared" ref="F26:F27" si="4">SUM(D26*E26)</f>
        <v>0</v>
      </c>
      <c r="G26" s="1"/>
      <c r="H26" s="1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</row>
    <row r="27" spans="1:47" s="4" customFormat="1" ht="10.8" customHeight="1" x14ac:dyDescent="0.25">
      <c r="A27" s="12">
        <v>18</v>
      </c>
      <c r="B27" s="20" t="s">
        <v>90</v>
      </c>
      <c r="C27" s="43" t="s">
        <v>43</v>
      </c>
      <c r="D27" s="50">
        <v>0.31900000000000001</v>
      </c>
      <c r="E27" s="30"/>
      <c r="F27" s="11">
        <f t="shared" si="4"/>
        <v>0</v>
      </c>
      <c r="G27" s="1"/>
      <c r="H27" s="1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</row>
    <row r="28" spans="1:47" s="4" customFormat="1" ht="10.8" customHeight="1" x14ac:dyDescent="0.25">
      <c r="A28" s="12">
        <v>19</v>
      </c>
      <c r="B28" s="20" t="s">
        <v>91</v>
      </c>
      <c r="C28" s="43" t="s">
        <v>43</v>
      </c>
      <c r="D28" s="50">
        <v>0.249</v>
      </c>
      <c r="E28" s="30"/>
      <c r="F28" s="11">
        <f>SUM(D28*E28)</f>
        <v>0</v>
      </c>
      <c r="G28" s="1"/>
      <c r="H28" s="1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</row>
    <row r="29" spans="1:47" s="4" customFormat="1" ht="10.8" customHeight="1" x14ac:dyDescent="0.25">
      <c r="A29" s="12">
        <v>20</v>
      </c>
      <c r="B29" s="20" t="s">
        <v>92</v>
      </c>
      <c r="C29" s="43" t="s">
        <v>43</v>
      </c>
      <c r="D29" s="50">
        <v>0.88200000000000001</v>
      </c>
      <c r="E29" s="30"/>
      <c r="F29" s="11">
        <f t="shared" ref="F29" si="5">SUM(D29*E29)</f>
        <v>0</v>
      </c>
      <c r="G29" s="1"/>
      <c r="H29" s="1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</row>
    <row r="30" spans="1:47" s="4" customFormat="1" ht="10.8" customHeight="1" x14ac:dyDescent="0.25">
      <c r="A30" s="12">
        <v>21</v>
      </c>
      <c r="B30" s="20" t="s">
        <v>93</v>
      </c>
      <c r="C30" s="43" t="s">
        <v>43</v>
      </c>
      <c r="D30" s="50">
        <v>0.159</v>
      </c>
      <c r="E30" s="30"/>
      <c r="F30" s="11">
        <f t="shared" ref="F30:F31" si="6">SUM(D30*E30)</f>
        <v>0</v>
      </c>
      <c r="G30" s="1"/>
      <c r="H30" s="1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</row>
    <row r="31" spans="1:47" s="4" customFormat="1" ht="10.8" customHeight="1" x14ac:dyDescent="0.25">
      <c r="A31" s="12">
        <v>22</v>
      </c>
      <c r="B31" s="20" t="s">
        <v>50</v>
      </c>
      <c r="C31" s="43" t="s">
        <v>43</v>
      </c>
      <c r="D31" s="50">
        <v>1.2330000000000001</v>
      </c>
      <c r="E31" s="30"/>
      <c r="F31" s="11">
        <f t="shared" si="6"/>
        <v>0</v>
      </c>
      <c r="G31" s="1"/>
      <c r="H31" s="1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</row>
    <row r="32" spans="1:47" s="4" customFormat="1" ht="10.8" customHeight="1" x14ac:dyDescent="0.25">
      <c r="A32" s="12">
        <v>23</v>
      </c>
      <c r="B32" s="46" t="s">
        <v>94</v>
      </c>
      <c r="C32" s="43" t="s">
        <v>14</v>
      </c>
      <c r="D32" s="37">
        <v>29</v>
      </c>
      <c r="E32" s="30"/>
      <c r="F32" s="11">
        <f>SUM(D32*E32)</f>
        <v>0</v>
      </c>
      <c r="G32" s="1"/>
      <c r="H32" s="1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</row>
    <row r="33" spans="1:47" s="4" customFormat="1" ht="10.8" customHeight="1" x14ac:dyDescent="0.25">
      <c r="A33" s="12">
        <v>24</v>
      </c>
      <c r="B33" s="46" t="s">
        <v>95</v>
      </c>
      <c r="C33" s="43" t="s">
        <v>27</v>
      </c>
      <c r="D33" s="37">
        <v>406</v>
      </c>
      <c r="E33" s="30"/>
      <c r="F33" s="11">
        <f t="shared" ref="F33:F35" si="7">SUM(D33*E33)</f>
        <v>0</v>
      </c>
      <c r="G33" s="1"/>
      <c r="H33" s="1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</row>
    <row r="34" spans="1:47" s="4" customFormat="1" ht="10.8" customHeight="1" x14ac:dyDescent="0.25">
      <c r="A34" s="12">
        <v>25</v>
      </c>
      <c r="B34" s="20" t="s">
        <v>59</v>
      </c>
      <c r="C34" s="43" t="s">
        <v>43</v>
      </c>
      <c r="D34" s="50">
        <v>16.661000000000001</v>
      </c>
      <c r="E34" s="30"/>
      <c r="F34" s="11">
        <f t="shared" si="7"/>
        <v>0</v>
      </c>
      <c r="G34" s="1"/>
      <c r="H34" s="1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</row>
    <row r="35" spans="1:47" s="4" customFormat="1" ht="10.8" customHeight="1" x14ac:dyDescent="0.25">
      <c r="A35" s="12">
        <v>26</v>
      </c>
      <c r="B35" s="20" t="s">
        <v>96</v>
      </c>
      <c r="C35" s="43" t="s">
        <v>43</v>
      </c>
      <c r="D35" s="50">
        <v>16.661000000000001</v>
      </c>
      <c r="E35" s="30"/>
      <c r="F35" s="11">
        <f t="shared" si="7"/>
        <v>0</v>
      </c>
      <c r="G35" s="1"/>
      <c r="H35" s="1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</row>
    <row r="36" spans="1:47" s="4" customFormat="1" ht="21.6" customHeight="1" x14ac:dyDescent="0.25">
      <c r="A36" s="18">
        <v>27</v>
      </c>
      <c r="B36" s="51" t="s">
        <v>41</v>
      </c>
      <c r="C36" s="18" t="s">
        <v>14</v>
      </c>
      <c r="D36" s="37">
        <v>31</v>
      </c>
      <c r="E36" s="10"/>
      <c r="F36" s="10">
        <f>SUM(D36*E36)</f>
        <v>0</v>
      </c>
      <c r="G36" s="1"/>
      <c r="H36" s="1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</row>
    <row r="37" spans="1:47" s="4" customFormat="1" ht="21.6" customHeight="1" x14ac:dyDescent="0.25">
      <c r="A37" s="18">
        <v>29</v>
      </c>
      <c r="B37" s="58" t="s">
        <v>100</v>
      </c>
      <c r="C37" s="52" t="s">
        <v>14</v>
      </c>
      <c r="D37" s="57">
        <v>1</v>
      </c>
      <c r="E37" s="10"/>
      <c r="F37" s="10">
        <f t="shared" ref="F37:F41" si="8">SUM(D37*E37)</f>
        <v>0</v>
      </c>
      <c r="G37" s="1"/>
      <c r="H37" s="1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</row>
    <row r="38" spans="1:47" s="4" customFormat="1" ht="10.8" customHeight="1" x14ac:dyDescent="0.25">
      <c r="A38" s="18">
        <v>28</v>
      </c>
      <c r="B38" s="20" t="s">
        <v>53</v>
      </c>
      <c r="C38" s="52" t="s">
        <v>14</v>
      </c>
      <c r="D38" s="53">
        <v>1</v>
      </c>
      <c r="E38" s="10"/>
      <c r="F38" s="10">
        <f>SUM(D38*E38)</f>
        <v>0</v>
      </c>
      <c r="G38" s="1"/>
      <c r="H38" s="1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</row>
    <row r="39" spans="1:47" s="4" customFormat="1" ht="10.8" customHeight="1" x14ac:dyDescent="0.25">
      <c r="A39" s="18">
        <v>30</v>
      </c>
      <c r="B39" s="36" t="s">
        <v>101</v>
      </c>
      <c r="C39" s="56" t="s">
        <v>103</v>
      </c>
      <c r="D39" s="57">
        <v>23</v>
      </c>
      <c r="E39" s="10"/>
      <c r="F39" s="10">
        <f t="shared" si="8"/>
        <v>0</v>
      </c>
      <c r="G39" s="1"/>
      <c r="H39" s="1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</row>
    <row r="40" spans="1:47" s="4" customFormat="1" ht="21.6" customHeight="1" x14ac:dyDescent="0.25">
      <c r="A40" s="18">
        <v>31</v>
      </c>
      <c r="B40" s="54" t="s">
        <v>39</v>
      </c>
      <c r="C40" s="56" t="s">
        <v>52</v>
      </c>
      <c r="D40" s="57">
        <v>110</v>
      </c>
      <c r="E40" s="10"/>
      <c r="F40" s="10">
        <f t="shared" si="8"/>
        <v>0</v>
      </c>
      <c r="G40" s="1"/>
      <c r="H40" s="1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</row>
    <row r="41" spans="1:47" s="4" customFormat="1" ht="21.6" customHeight="1" x14ac:dyDescent="0.25">
      <c r="A41" s="18">
        <v>32</v>
      </c>
      <c r="B41" s="55" t="s">
        <v>102</v>
      </c>
      <c r="C41" s="56" t="s">
        <v>103</v>
      </c>
      <c r="D41" s="57">
        <v>40</v>
      </c>
      <c r="E41" s="10"/>
      <c r="F41" s="10">
        <f t="shared" si="8"/>
        <v>0</v>
      </c>
      <c r="G41" s="1"/>
      <c r="H41" s="1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</row>
    <row r="42" spans="1:47" s="4" customFormat="1" ht="12.6" customHeight="1" x14ac:dyDescent="0.25">
      <c r="A42" s="88" t="s">
        <v>42</v>
      </c>
      <c r="B42" s="89"/>
      <c r="C42" s="89"/>
      <c r="D42" s="89"/>
      <c r="E42" s="89"/>
      <c r="F42" s="90"/>
      <c r="G42" s="1"/>
      <c r="H42" s="1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</row>
    <row r="43" spans="1:47" s="4" customFormat="1" ht="10.8" customHeight="1" x14ac:dyDescent="0.25">
      <c r="A43" s="12">
        <v>33</v>
      </c>
      <c r="B43" s="48" t="s">
        <v>61</v>
      </c>
      <c r="C43" s="43" t="s">
        <v>14</v>
      </c>
      <c r="D43" s="37">
        <v>36</v>
      </c>
      <c r="E43" s="30"/>
      <c r="F43" s="11">
        <f t="shared" ref="F43:F54" si="9">SUM(D43*E43)</f>
        <v>0</v>
      </c>
      <c r="G43" s="1"/>
      <c r="H43" s="1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</row>
    <row r="44" spans="1:47" s="4" customFormat="1" ht="10.8" customHeight="1" x14ac:dyDescent="0.25">
      <c r="A44" s="12">
        <v>34</v>
      </c>
      <c r="B44" s="46" t="s">
        <v>45</v>
      </c>
      <c r="C44" s="43" t="s">
        <v>15</v>
      </c>
      <c r="D44" s="37">
        <v>202</v>
      </c>
      <c r="E44" s="30"/>
      <c r="F44" s="11">
        <f t="shared" si="9"/>
        <v>0</v>
      </c>
      <c r="G44" s="1"/>
      <c r="H44" s="1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</row>
    <row r="45" spans="1:47" s="4" customFormat="1" ht="10.8" customHeight="1" x14ac:dyDescent="0.25">
      <c r="A45" s="12">
        <v>35</v>
      </c>
      <c r="B45" s="46" t="s">
        <v>46</v>
      </c>
      <c r="C45" s="43" t="s">
        <v>15</v>
      </c>
      <c r="D45" s="37">
        <v>112</v>
      </c>
      <c r="E45" s="30"/>
      <c r="F45" s="11">
        <f t="shared" si="9"/>
        <v>0</v>
      </c>
      <c r="G45" s="1"/>
      <c r="H45" s="1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</row>
    <row r="46" spans="1:47" s="4" customFormat="1" ht="10.8" customHeight="1" x14ac:dyDescent="0.25">
      <c r="A46" s="12">
        <v>36</v>
      </c>
      <c r="B46" s="46" t="s">
        <v>47</v>
      </c>
      <c r="C46" s="43" t="s">
        <v>15</v>
      </c>
      <c r="D46" s="37">
        <v>20</v>
      </c>
      <c r="E46" s="30"/>
      <c r="F46" s="11">
        <f t="shared" si="9"/>
        <v>0</v>
      </c>
      <c r="G46" s="1"/>
      <c r="H46" s="1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</row>
    <row r="47" spans="1:47" s="4" customFormat="1" ht="10.8" customHeight="1" x14ac:dyDescent="0.25">
      <c r="A47" s="12">
        <v>37</v>
      </c>
      <c r="B47" s="46" t="s">
        <v>48</v>
      </c>
      <c r="C47" s="43" t="s">
        <v>15</v>
      </c>
      <c r="D47" s="37">
        <v>40</v>
      </c>
      <c r="E47" s="30"/>
      <c r="F47" s="11">
        <f t="shared" si="9"/>
        <v>0</v>
      </c>
      <c r="G47" s="1"/>
      <c r="H47" s="1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</row>
    <row r="48" spans="1:47" s="4" customFormat="1" ht="10.8" customHeight="1" x14ac:dyDescent="0.25">
      <c r="A48" s="12">
        <v>38</v>
      </c>
      <c r="B48" s="46" t="s">
        <v>62</v>
      </c>
      <c r="C48" s="43" t="s">
        <v>63</v>
      </c>
      <c r="D48" s="37">
        <v>20</v>
      </c>
      <c r="E48" s="30"/>
      <c r="F48" s="11">
        <f t="shared" si="9"/>
        <v>0</v>
      </c>
      <c r="G48" s="1"/>
      <c r="H48" s="1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</row>
    <row r="49" spans="1:47" s="4" customFormat="1" ht="10.8" customHeight="1" x14ac:dyDescent="0.25">
      <c r="A49" s="12">
        <v>39</v>
      </c>
      <c r="B49" s="46" t="s">
        <v>64</v>
      </c>
      <c r="C49" s="43" t="s">
        <v>63</v>
      </c>
      <c r="D49" s="37">
        <v>10</v>
      </c>
      <c r="E49" s="30"/>
      <c r="F49" s="11">
        <f t="shared" si="9"/>
        <v>0</v>
      </c>
      <c r="G49" s="1"/>
      <c r="H49" s="1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</row>
    <row r="50" spans="1:47" s="4" customFormat="1" ht="10.8" customHeight="1" x14ac:dyDescent="0.25">
      <c r="A50" s="12">
        <v>40</v>
      </c>
      <c r="B50" s="42" t="s">
        <v>65</v>
      </c>
      <c r="C50" s="43" t="s">
        <v>63</v>
      </c>
      <c r="D50" s="37">
        <v>2</v>
      </c>
      <c r="E50" s="30"/>
      <c r="F50" s="11">
        <f t="shared" si="9"/>
        <v>0</v>
      </c>
      <c r="G50" s="1"/>
      <c r="H50" s="1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</row>
    <row r="51" spans="1:47" s="4" customFormat="1" ht="10.8" customHeight="1" x14ac:dyDescent="0.25">
      <c r="A51" s="12">
        <v>41</v>
      </c>
      <c r="B51" s="46" t="s">
        <v>66</v>
      </c>
      <c r="C51" s="43" t="s">
        <v>63</v>
      </c>
      <c r="D51" s="37">
        <v>4</v>
      </c>
      <c r="E51" s="30"/>
      <c r="F51" s="11">
        <f t="shared" si="9"/>
        <v>0</v>
      </c>
      <c r="G51" s="1"/>
      <c r="H51" s="1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</row>
    <row r="52" spans="1:47" s="4" customFormat="1" ht="10.8" customHeight="1" x14ac:dyDescent="0.25">
      <c r="A52" s="12">
        <v>42</v>
      </c>
      <c r="B52" s="46" t="s">
        <v>97</v>
      </c>
      <c r="C52" s="43" t="s">
        <v>14</v>
      </c>
      <c r="D52" s="37">
        <v>12</v>
      </c>
      <c r="E52" s="10"/>
      <c r="F52" s="11">
        <f t="shared" si="9"/>
        <v>0</v>
      </c>
      <c r="G52" s="1"/>
      <c r="H52" s="1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</row>
    <row r="53" spans="1:47" s="4" customFormat="1" ht="10.8" customHeight="1" x14ac:dyDescent="0.25">
      <c r="A53" s="12">
        <v>43</v>
      </c>
      <c r="B53" s="46" t="s">
        <v>98</v>
      </c>
      <c r="C53" s="43" t="s">
        <v>15</v>
      </c>
      <c r="D53" s="37">
        <v>4</v>
      </c>
      <c r="E53" s="10"/>
      <c r="F53" s="11">
        <f t="shared" si="9"/>
        <v>0</v>
      </c>
      <c r="G53" s="1"/>
      <c r="H53" s="1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</row>
    <row r="54" spans="1:47" s="4" customFormat="1" ht="10.8" customHeight="1" x14ac:dyDescent="0.25">
      <c r="A54" s="12">
        <v>44</v>
      </c>
      <c r="B54" s="46" t="s">
        <v>99</v>
      </c>
      <c r="C54" s="43" t="s">
        <v>15</v>
      </c>
      <c r="D54" s="37">
        <v>22</v>
      </c>
      <c r="E54" s="30"/>
      <c r="F54" s="11">
        <f t="shared" si="9"/>
        <v>0</v>
      </c>
      <c r="G54" s="1"/>
      <c r="H54" s="1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</row>
    <row r="55" spans="1:47" s="4" customFormat="1" ht="12.6" customHeight="1" x14ac:dyDescent="0.25">
      <c r="A55" s="85" t="s">
        <v>22</v>
      </c>
      <c r="B55" s="86"/>
      <c r="C55" s="86"/>
      <c r="D55" s="86"/>
      <c r="E55" s="86"/>
      <c r="F55" s="87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</row>
    <row r="56" spans="1:47" s="4" customFormat="1" ht="10.8" customHeight="1" x14ac:dyDescent="0.25">
      <c r="A56" s="12">
        <v>45</v>
      </c>
      <c r="B56" s="20" t="s">
        <v>23</v>
      </c>
      <c r="C56" s="15" t="s">
        <v>14</v>
      </c>
      <c r="D56" s="17">
        <v>3</v>
      </c>
      <c r="E56" s="19"/>
      <c r="F56" s="11">
        <f t="shared" ref="F56:F58" si="10">SUM(D56*E56)</f>
        <v>0</v>
      </c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</row>
    <row r="57" spans="1:47" s="4" customFormat="1" ht="21.6" customHeight="1" x14ac:dyDescent="0.25">
      <c r="A57" s="12">
        <v>46</v>
      </c>
      <c r="B57" s="20" t="s">
        <v>75</v>
      </c>
      <c r="C57" s="15" t="s">
        <v>14</v>
      </c>
      <c r="D57" s="17">
        <v>1</v>
      </c>
      <c r="E57" s="19"/>
      <c r="F57" s="11">
        <f t="shared" si="10"/>
        <v>0</v>
      </c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</row>
    <row r="58" spans="1:47" s="4" customFormat="1" ht="32.4" customHeight="1" x14ac:dyDescent="0.25">
      <c r="A58" s="12">
        <v>47</v>
      </c>
      <c r="B58" s="20" t="s">
        <v>24</v>
      </c>
      <c r="C58" s="15" t="s">
        <v>25</v>
      </c>
      <c r="D58" s="17">
        <v>1</v>
      </c>
      <c r="E58" s="19"/>
      <c r="F58" s="11">
        <f t="shared" si="10"/>
        <v>0</v>
      </c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</row>
    <row r="59" spans="1:47" s="4" customFormat="1" ht="12.6" customHeight="1" thickBot="1" x14ac:dyDescent="0.3">
      <c r="A59" s="68" t="s">
        <v>76</v>
      </c>
      <c r="B59" s="69"/>
      <c r="C59" s="69"/>
      <c r="D59" s="69"/>
      <c r="E59" s="70"/>
      <c r="F59" s="31">
        <f>SUM(F10:F58)</f>
        <v>0</v>
      </c>
      <c r="G59" s="1"/>
      <c r="H59" s="1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</row>
    <row r="60" spans="1:47" s="4" customFormat="1" ht="12.6" customHeight="1" x14ac:dyDescent="0.25">
      <c r="A60" s="104" t="s">
        <v>77</v>
      </c>
      <c r="B60" s="105"/>
      <c r="C60" s="105"/>
      <c r="D60" s="105"/>
      <c r="E60" s="105"/>
      <c r="F60" s="106"/>
      <c r="G60" s="1"/>
      <c r="H60" s="1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</row>
    <row r="61" spans="1:47" s="4" customFormat="1" ht="21.6" customHeight="1" x14ac:dyDescent="0.25">
      <c r="A61" s="12">
        <v>48</v>
      </c>
      <c r="B61" s="20" t="s">
        <v>67</v>
      </c>
      <c r="C61" s="52" t="s">
        <v>15</v>
      </c>
      <c r="D61" s="57">
        <v>590</v>
      </c>
      <c r="E61" s="10"/>
      <c r="F61" s="11">
        <f t="shared" ref="F61:F98" si="11">SUM(D61*E61)</f>
        <v>0</v>
      </c>
      <c r="G61" s="1"/>
      <c r="H61" s="1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</row>
    <row r="62" spans="1:47" s="4" customFormat="1" ht="10.8" customHeight="1" x14ac:dyDescent="0.25">
      <c r="A62" s="12">
        <v>49</v>
      </c>
      <c r="B62" s="20" t="s">
        <v>53</v>
      </c>
      <c r="C62" s="52" t="s">
        <v>14</v>
      </c>
      <c r="D62" s="57">
        <v>8</v>
      </c>
      <c r="E62" s="10"/>
      <c r="F62" s="11">
        <f t="shared" si="11"/>
        <v>0</v>
      </c>
      <c r="G62" s="1"/>
      <c r="H62" s="1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</row>
    <row r="63" spans="1:47" s="4" customFormat="1" ht="10.8" customHeight="1" x14ac:dyDescent="0.25">
      <c r="A63" s="12">
        <v>50</v>
      </c>
      <c r="B63" s="59" t="s">
        <v>104</v>
      </c>
      <c r="C63" s="56" t="s">
        <v>103</v>
      </c>
      <c r="D63" s="53">
        <v>209</v>
      </c>
      <c r="E63" s="10"/>
      <c r="F63" s="11">
        <f t="shared" si="11"/>
        <v>0</v>
      </c>
      <c r="G63" s="1"/>
      <c r="H63" s="1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</row>
    <row r="64" spans="1:47" s="4" customFormat="1" ht="21.6" customHeight="1" x14ac:dyDescent="0.25">
      <c r="A64" s="12">
        <v>51</v>
      </c>
      <c r="B64" s="59" t="s">
        <v>105</v>
      </c>
      <c r="C64" s="56" t="s">
        <v>103</v>
      </c>
      <c r="D64" s="60">
        <v>959</v>
      </c>
      <c r="E64" s="10"/>
      <c r="F64" s="11">
        <f t="shared" si="11"/>
        <v>0</v>
      </c>
      <c r="G64" s="1"/>
      <c r="H64" s="1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</row>
    <row r="65" spans="1:47" s="4" customFormat="1" ht="10.8" customHeight="1" x14ac:dyDescent="0.25">
      <c r="A65" s="12">
        <v>52</v>
      </c>
      <c r="B65" s="59" t="s">
        <v>106</v>
      </c>
      <c r="C65" s="56" t="s">
        <v>52</v>
      </c>
      <c r="D65" s="53">
        <v>3976</v>
      </c>
      <c r="E65" s="10"/>
      <c r="F65" s="11">
        <f t="shared" si="11"/>
        <v>0</v>
      </c>
      <c r="G65" s="1"/>
      <c r="H65" s="1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</row>
    <row r="66" spans="1:47" s="4" customFormat="1" ht="10.8" customHeight="1" x14ac:dyDescent="0.25">
      <c r="A66" s="12">
        <v>53</v>
      </c>
      <c r="B66" s="59" t="s">
        <v>107</v>
      </c>
      <c r="C66" s="56" t="s">
        <v>103</v>
      </c>
      <c r="D66" s="61">
        <v>1168</v>
      </c>
      <c r="E66" s="10"/>
      <c r="F66" s="11">
        <f t="shared" si="11"/>
        <v>0</v>
      </c>
      <c r="G66" s="1"/>
      <c r="H66" s="1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</row>
    <row r="67" spans="1:47" s="4" customFormat="1" ht="21.6" customHeight="1" x14ac:dyDescent="0.25">
      <c r="A67" s="12">
        <v>54</v>
      </c>
      <c r="B67" s="20" t="s">
        <v>108</v>
      </c>
      <c r="C67" s="56" t="s">
        <v>103</v>
      </c>
      <c r="D67" s="53">
        <v>28</v>
      </c>
      <c r="E67" s="10"/>
      <c r="F67" s="11">
        <f t="shared" si="11"/>
        <v>0</v>
      </c>
      <c r="G67" s="1"/>
      <c r="H67" s="1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</row>
    <row r="68" spans="1:47" s="4" customFormat="1" ht="21.6" customHeight="1" x14ac:dyDescent="0.25">
      <c r="A68" s="12">
        <v>55</v>
      </c>
      <c r="B68" s="62" t="s">
        <v>38</v>
      </c>
      <c r="C68" s="56" t="s">
        <v>52</v>
      </c>
      <c r="D68" s="57">
        <v>2840</v>
      </c>
      <c r="E68" s="10"/>
      <c r="F68" s="11">
        <f t="shared" si="11"/>
        <v>0</v>
      </c>
      <c r="G68" s="1"/>
      <c r="H68" s="1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</row>
    <row r="69" spans="1:47" s="4" customFormat="1" ht="21.6" customHeight="1" x14ac:dyDescent="0.25">
      <c r="A69" s="12">
        <v>56</v>
      </c>
      <c r="B69" s="45" t="s">
        <v>109</v>
      </c>
      <c r="C69" s="56" t="s">
        <v>103</v>
      </c>
      <c r="D69" s="57">
        <v>736</v>
      </c>
      <c r="E69" s="10"/>
      <c r="F69" s="11">
        <f t="shared" si="11"/>
        <v>0</v>
      </c>
      <c r="G69" s="1"/>
      <c r="H69" s="1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</row>
    <row r="70" spans="1:47" s="4" customFormat="1" ht="21.6" customHeight="1" x14ac:dyDescent="0.25">
      <c r="A70" s="12">
        <v>57</v>
      </c>
      <c r="B70" s="20" t="s">
        <v>110</v>
      </c>
      <c r="C70" s="56" t="s">
        <v>103</v>
      </c>
      <c r="D70" s="53">
        <v>267</v>
      </c>
      <c r="E70" s="10"/>
      <c r="F70" s="11">
        <f t="shared" si="11"/>
        <v>0</v>
      </c>
      <c r="G70" s="1"/>
      <c r="H70" s="1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</row>
    <row r="71" spans="1:47" s="4" customFormat="1" ht="21.6" customHeight="1" x14ac:dyDescent="0.25">
      <c r="A71" s="12">
        <v>58</v>
      </c>
      <c r="B71" s="58" t="s">
        <v>111</v>
      </c>
      <c r="C71" s="56" t="s">
        <v>14</v>
      </c>
      <c r="D71" s="17">
        <v>1</v>
      </c>
      <c r="E71" s="10"/>
      <c r="F71" s="11">
        <f t="shared" si="11"/>
        <v>0</v>
      </c>
      <c r="G71" s="1"/>
      <c r="H71" s="1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</row>
    <row r="72" spans="1:47" s="4" customFormat="1" ht="10.8" customHeight="1" x14ac:dyDescent="0.25">
      <c r="A72" s="12">
        <v>59</v>
      </c>
      <c r="B72" s="36" t="s">
        <v>101</v>
      </c>
      <c r="C72" s="56" t="s">
        <v>103</v>
      </c>
      <c r="D72" s="57">
        <v>150</v>
      </c>
      <c r="E72" s="10"/>
      <c r="F72" s="11">
        <f t="shared" si="11"/>
        <v>0</v>
      </c>
      <c r="G72" s="1"/>
      <c r="H72" s="1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</row>
    <row r="73" spans="1:47" s="4" customFormat="1" ht="21.6" customHeight="1" x14ac:dyDescent="0.25">
      <c r="A73" s="12">
        <v>60</v>
      </c>
      <c r="B73" s="54" t="s">
        <v>54</v>
      </c>
      <c r="C73" s="56" t="s">
        <v>103</v>
      </c>
      <c r="D73" s="17">
        <v>37</v>
      </c>
      <c r="E73" s="10"/>
      <c r="F73" s="11">
        <f t="shared" si="11"/>
        <v>0</v>
      </c>
      <c r="G73" s="1"/>
      <c r="H73" s="1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</row>
    <row r="74" spans="1:47" s="4" customFormat="1" ht="21.6" customHeight="1" x14ac:dyDescent="0.25">
      <c r="A74" s="12">
        <v>61</v>
      </c>
      <c r="B74" s="55" t="s">
        <v>112</v>
      </c>
      <c r="C74" s="56" t="s">
        <v>103</v>
      </c>
      <c r="D74" s="17">
        <v>122</v>
      </c>
      <c r="E74" s="10"/>
      <c r="F74" s="11">
        <f t="shared" si="11"/>
        <v>0</v>
      </c>
      <c r="G74" s="1"/>
      <c r="H74" s="1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</row>
    <row r="75" spans="1:47" s="4" customFormat="1" ht="21.6" customHeight="1" x14ac:dyDescent="0.25">
      <c r="A75" s="12">
        <v>62</v>
      </c>
      <c r="B75" s="54" t="s">
        <v>39</v>
      </c>
      <c r="C75" s="56" t="s">
        <v>52</v>
      </c>
      <c r="D75" s="17">
        <v>455</v>
      </c>
      <c r="E75" s="10"/>
      <c r="F75" s="11">
        <f t="shared" si="11"/>
        <v>0</v>
      </c>
      <c r="G75" s="1"/>
      <c r="H75" s="1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</row>
    <row r="76" spans="1:47" s="4" customFormat="1" ht="21.6" customHeight="1" x14ac:dyDescent="0.25">
      <c r="A76" s="12">
        <v>63</v>
      </c>
      <c r="B76" s="58" t="s">
        <v>100</v>
      </c>
      <c r="C76" s="52" t="s">
        <v>14</v>
      </c>
      <c r="D76" s="57">
        <v>2</v>
      </c>
      <c r="E76" s="10"/>
      <c r="F76" s="11">
        <f t="shared" si="11"/>
        <v>0</v>
      </c>
      <c r="G76" s="1"/>
      <c r="H76" s="1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</row>
    <row r="77" spans="1:47" s="4" customFormat="1" ht="10.8" customHeight="1" x14ac:dyDescent="0.25">
      <c r="A77" s="12">
        <v>64</v>
      </c>
      <c r="B77" s="36" t="s">
        <v>101</v>
      </c>
      <c r="C77" s="56" t="s">
        <v>103</v>
      </c>
      <c r="D77" s="57">
        <v>46</v>
      </c>
      <c r="E77" s="10"/>
      <c r="F77" s="11">
        <f t="shared" si="11"/>
        <v>0</v>
      </c>
      <c r="G77" s="1"/>
      <c r="H77" s="1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</row>
    <row r="78" spans="1:47" s="4" customFormat="1" ht="21.6" customHeight="1" x14ac:dyDescent="0.25">
      <c r="A78" s="12">
        <v>65</v>
      </c>
      <c r="B78" s="54" t="s">
        <v>39</v>
      </c>
      <c r="C78" s="56" t="s">
        <v>52</v>
      </c>
      <c r="D78" s="57">
        <v>220</v>
      </c>
      <c r="E78" s="10"/>
      <c r="F78" s="11">
        <f t="shared" si="11"/>
        <v>0</v>
      </c>
      <c r="G78" s="1"/>
      <c r="H78" s="1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</row>
    <row r="79" spans="1:47" s="4" customFormat="1" ht="21.6" customHeight="1" x14ac:dyDescent="0.25">
      <c r="A79" s="12">
        <v>66</v>
      </c>
      <c r="B79" s="55" t="s">
        <v>102</v>
      </c>
      <c r="C79" s="56" t="s">
        <v>103</v>
      </c>
      <c r="D79" s="57">
        <v>80</v>
      </c>
      <c r="E79" s="10"/>
      <c r="F79" s="11">
        <f t="shared" si="11"/>
        <v>0</v>
      </c>
      <c r="G79" s="1"/>
      <c r="H79" s="1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</row>
    <row r="80" spans="1:47" s="4" customFormat="1" ht="21.6" customHeight="1" x14ac:dyDescent="0.25">
      <c r="A80" s="12">
        <v>67</v>
      </c>
      <c r="B80" s="58" t="s">
        <v>113</v>
      </c>
      <c r="C80" s="52" t="s">
        <v>14</v>
      </c>
      <c r="D80" s="57">
        <v>4</v>
      </c>
      <c r="E80" s="10"/>
      <c r="F80" s="11">
        <f t="shared" ref="F80:F93" si="12">SUM(D80*E80)</f>
        <v>0</v>
      </c>
      <c r="G80" s="1"/>
      <c r="H80" s="1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</row>
    <row r="81" spans="1:50" s="4" customFormat="1" ht="10.8" customHeight="1" x14ac:dyDescent="0.25">
      <c r="A81" s="12">
        <v>68</v>
      </c>
      <c r="B81" s="36" t="s">
        <v>101</v>
      </c>
      <c r="C81" s="56" t="s">
        <v>103</v>
      </c>
      <c r="D81" s="57">
        <v>64</v>
      </c>
      <c r="E81" s="10"/>
      <c r="F81" s="11">
        <f t="shared" si="12"/>
        <v>0</v>
      </c>
      <c r="G81" s="1"/>
      <c r="H81" s="1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</row>
    <row r="82" spans="1:50" s="4" customFormat="1" ht="21.6" customHeight="1" x14ac:dyDescent="0.25">
      <c r="A82" s="12">
        <v>69</v>
      </c>
      <c r="B82" s="54" t="s">
        <v>39</v>
      </c>
      <c r="C82" s="56" t="s">
        <v>52</v>
      </c>
      <c r="D82" s="57">
        <v>296</v>
      </c>
      <c r="E82" s="10"/>
      <c r="F82" s="11">
        <f t="shared" si="12"/>
        <v>0</v>
      </c>
      <c r="G82" s="1"/>
      <c r="H82" s="1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</row>
    <row r="83" spans="1:50" s="4" customFormat="1" ht="21.6" customHeight="1" x14ac:dyDescent="0.25">
      <c r="A83" s="12">
        <v>70</v>
      </c>
      <c r="B83" s="55" t="s">
        <v>102</v>
      </c>
      <c r="C83" s="56" t="s">
        <v>103</v>
      </c>
      <c r="D83" s="57">
        <v>104</v>
      </c>
      <c r="E83" s="10"/>
      <c r="F83" s="11">
        <f t="shared" si="12"/>
        <v>0</v>
      </c>
      <c r="G83" s="1"/>
      <c r="H83" s="1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</row>
    <row r="84" spans="1:50" s="4" customFormat="1" ht="21.6" customHeight="1" x14ac:dyDescent="0.25">
      <c r="A84" s="12">
        <v>71</v>
      </c>
      <c r="B84" s="63" t="s">
        <v>122</v>
      </c>
      <c r="C84" s="52" t="s">
        <v>14</v>
      </c>
      <c r="D84" s="57">
        <v>1</v>
      </c>
      <c r="E84" s="10"/>
      <c r="F84" s="11">
        <f t="shared" si="12"/>
        <v>0</v>
      </c>
      <c r="G84" s="1"/>
      <c r="H84" s="1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</row>
    <row r="85" spans="1:50" s="4" customFormat="1" ht="10.8" customHeight="1" x14ac:dyDescent="0.25">
      <c r="A85" s="12">
        <v>72</v>
      </c>
      <c r="B85" s="36" t="s">
        <v>114</v>
      </c>
      <c r="C85" s="52" t="s">
        <v>14</v>
      </c>
      <c r="D85" s="57">
        <v>1</v>
      </c>
      <c r="E85" s="10"/>
      <c r="F85" s="11">
        <f t="shared" si="12"/>
        <v>0</v>
      </c>
      <c r="G85" s="1"/>
      <c r="H85" s="1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</row>
    <row r="86" spans="1:50" s="4" customFormat="1" ht="10.8" customHeight="1" x14ac:dyDescent="0.25">
      <c r="A86" s="12">
        <v>73</v>
      </c>
      <c r="B86" s="36" t="s">
        <v>115</v>
      </c>
      <c r="C86" s="56" t="s">
        <v>103</v>
      </c>
      <c r="D86" s="57">
        <v>80</v>
      </c>
      <c r="E86" s="10"/>
      <c r="F86" s="11">
        <f t="shared" si="12"/>
        <v>0</v>
      </c>
      <c r="G86" s="1"/>
      <c r="H86" s="1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</row>
    <row r="87" spans="1:50" s="4" customFormat="1" ht="21.6" customHeight="1" x14ac:dyDescent="0.25">
      <c r="A87" s="12">
        <v>74</v>
      </c>
      <c r="B87" s="41" t="s">
        <v>68</v>
      </c>
      <c r="C87" s="56" t="s">
        <v>103</v>
      </c>
      <c r="D87" s="57">
        <v>89</v>
      </c>
      <c r="E87" s="10"/>
      <c r="F87" s="11">
        <f t="shared" si="12"/>
        <v>0</v>
      </c>
      <c r="G87" s="1"/>
      <c r="H87" s="1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</row>
    <row r="88" spans="1:50" s="4" customFormat="1" ht="10.8" customHeight="1" x14ac:dyDescent="0.25">
      <c r="A88" s="12">
        <v>75</v>
      </c>
      <c r="B88" s="36" t="s">
        <v>116</v>
      </c>
      <c r="C88" s="56" t="s">
        <v>52</v>
      </c>
      <c r="D88" s="57">
        <v>11</v>
      </c>
      <c r="E88" s="10"/>
      <c r="F88" s="11">
        <f t="shared" si="12"/>
        <v>0</v>
      </c>
      <c r="G88" s="1"/>
      <c r="H88" s="1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</row>
    <row r="89" spans="1:50" s="4" customFormat="1" ht="10.8" customHeight="1" x14ac:dyDescent="0.25">
      <c r="A89" s="12">
        <v>76</v>
      </c>
      <c r="B89" s="36" t="s">
        <v>117</v>
      </c>
      <c r="C89" s="56" t="s">
        <v>52</v>
      </c>
      <c r="D89" s="57">
        <v>204</v>
      </c>
      <c r="E89" s="10"/>
      <c r="F89" s="11">
        <f t="shared" si="12"/>
        <v>0</v>
      </c>
      <c r="G89" s="1"/>
      <c r="H89" s="1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</row>
    <row r="90" spans="1:50" s="4" customFormat="1" ht="10.8" customHeight="1" x14ac:dyDescent="0.25">
      <c r="A90" s="12">
        <v>77</v>
      </c>
      <c r="B90" s="36" t="s">
        <v>118</v>
      </c>
      <c r="C90" s="56" t="s">
        <v>52</v>
      </c>
      <c r="D90" s="57">
        <v>193</v>
      </c>
      <c r="E90" s="10"/>
      <c r="F90" s="11">
        <f t="shared" si="12"/>
        <v>0</v>
      </c>
      <c r="G90" s="1"/>
      <c r="H90" s="1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</row>
    <row r="91" spans="1:50" s="4" customFormat="1" ht="21.6" customHeight="1" x14ac:dyDescent="0.25">
      <c r="A91" s="12">
        <v>78</v>
      </c>
      <c r="B91" s="64" t="s">
        <v>70</v>
      </c>
      <c r="C91" s="56" t="s">
        <v>52</v>
      </c>
      <c r="D91" s="57">
        <v>193</v>
      </c>
      <c r="E91" s="10"/>
      <c r="F91" s="11">
        <f t="shared" si="12"/>
        <v>0</v>
      </c>
      <c r="G91" s="1"/>
      <c r="H91" s="1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</row>
    <row r="92" spans="1:50" s="4" customFormat="1" ht="21.6" customHeight="1" x14ac:dyDescent="0.25">
      <c r="A92" s="12">
        <v>79</v>
      </c>
      <c r="B92" s="41" t="s">
        <v>69</v>
      </c>
      <c r="C92" s="56" t="s">
        <v>52</v>
      </c>
      <c r="D92" s="57">
        <v>193</v>
      </c>
      <c r="E92" s="10"/>
      <c r="F92" s="11">
        <f t="shared" si="12"/>
        <v>0</v>
      </c>
      <c r="G92" s="1"/>
      <c r="H92" s="1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</row>
    <row r="93" spans="1:50" s="4" customFormat="1" ht="21.6" customHeight="1" x14ac:dyDescent="0.25">
      <c r="A93" s="12">
        <v>80</v>
      </c>
      <c r="B93" s="64" t="s">
        <v>71</v>
      </c>
      <c r="C93" s="56" t="s">
        <v>52</v>
      </c>
      <c r="D93" s="57">
        <v>55</v>
      </c>
      <c r="E93" s="10"/>
      <c r="F93" s="11">
        <f t="shared" si="12"/>
        <v>0</v>
      </c>
      <c r="G93" s="1"/>
      <c r="H93" s="1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</row>
    <row r="94" spans="1:50" s="4" customFormat="1" ht="21.6" customHeight="1" x14ac:dyDescent="0.25">
      <c r="A94" s="12">
        <v>81</v>
      </c>
      <c r="B94" s="54" t="s">
        <v>39</v>
      </c>
      <c r="C94" s="56" t="s">
        <v>52</v>
      </c>
      <c r="D94" s="57">
        <v>193</v>
      </c>
      <c r="E94" s="10"/>
      <c r="F94" s="11">
        <f t="shared" ref="F94:F97" si="13">SUM(D94*E94)</f>
        <v>0</v>
      </c>
      <c r="G94" s="1"/>
      <c r="H94" s="1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</row>
    <row r="95" spans="1:50" s="4" customFormat="1" ht="10.8" customHeight="1" x14ac:dyDescent="0.25">
      <c r="A95" s="12">
        <v>82</v>
      </c>
      <c r="B95" s="36" t="s">
        <v>119</v>
      </c>
      <c r="C95" s="52" t="s">
        <v>14</v>
      </c>
      <c r="D95" s="57">
        <v>1</v>
      </c>
      <c r="E95" s="10"/>
      <c r="F95" s="11">
        <f t="shared" si="13"/>
        <v>0</v>
      </c>
      <c r="G95" s="1"/>
      <c r="H95" s="1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</row>
    <row r="96" spans="1:50" s="40" customFormat="1" ht="21.6" customHeight="1" x14ac:dyDescent="0.25">
      <c r="A96" s="12">
        <v>83</v>
      </c>
      <c r="B96" s="41" t="s">
        <v>36</v>
      </c>
      <c r="C96" s="39" t="s">
        <v>40</v>
      </c>
      <c r="D96" s="38">
        <v>1</v>
      </c>
      <c r="E96" s="10"/>
      <c r="F96" s="11">
        <f>SUM(D96*E96)</f>
        <v>0</v>
      </c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</row>
    <row r="97" spans="1:47" s="4" customFormat="1" ht="21.6" customHeight="1" x14ac:dyDescent="0.25">
      <c r="A97" s="12">
        <v>84</v>
      </c>
      <c r="B97" s="35" t="s">
        <v>37</v>
      </c>
      <c r="C97" s="28" t="s">
        <v>40</v>
      </c>
      <c r="D97" s="29">
        <v>1</v>
      </c>
      <c r="E97" s="10"/>
      <c r="F97" s="11">
        <f t="shared" si="13"/>
        <v>0</v>
      </c>
      <c r="G97" s="1"/>
      <c r="H97" s="1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</row>
    <row r="98" spans="1:47" s="4" customFormat="1" ht="10.8" customHeight="1" x14ac:dyDescent="0.25">
      <c r="A98" s="12">
        <v>85</v>
      </c>
      <c r="B98" s="35" t="s">
        <v>35</v>
      </c>
      <c r="C98" s="28" t="s">
        <v>40</v>
      </c>
      <c r="D98" s="29">
        <v>1</v>
      </c>
      <c r="E98" s="10"/>
      <c r="F98" s="11">
        <f t="shared" si="11"/>
        <v>0</v>
      </c>
      <c r="G98" s="1"/>
      <c r="H98" s="1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</row>
    <row r="99" spans="1:47" s="23" customFormat="1" ht="12.6" customHeight="1" x14ac:dyDescent="0.25">
      <c r="A99" s="104" t="s">
        <v>22</v>
      </c>
      <c r="B99" s="107"/>
      <c r="C99" s="107"/>
      <c r="D99" s="107"/>
      <c r="E99" s="107"/>
      <c r="F99" s="108"/>
      <c r="G99" s="22"/>
      <c r="H99" s="22"/>
    </row>
    <row r="100" spans="1:47" s="23" customFormat="1" ht="10.8" customHeight="1" x14ac:dyDescent="0.25">
      <c r="A100" s="12">
        <v>86</v>
      </c>
      <c r="B100" s="24" t="s">
        <v>33</v>
      </c>
      <c r="C100" s="18" t="s">
        <v>25</v>
      </c>
      <c r="D100" s="25">
        <v>1</v>
      </c>
      <c r="E100" s="26"/>
      <c r="F100" s="11">
        <f t="shared" ref="F100:F101" si="14">SUM(D100*E100)</f>
        <v>0</v>
      </c>
      <c r="G100" s="22"/>
      <c r="H100" s="22"/>
    </row>
    <row r="101" spans="1:47" s="23" customFormat="1" ht="10.8" customHeight="1" x14ac:dyDescent="0.25">
      <c r="A101" s="12">
        <v>87</v>
      </c>
      <c r="B101" s="24" t="s">
        <v>34</v>
      </c>
      <c r="C101" s="18" t="s">
        <v>26</v>
      </c>
      <c r="D101" s="27">
        <v>0.24</v>
      </c>
      <c r="E101" s="26"/>
      <c r="F101" s="11">
        <f t="shared" si="14"/>
        <v>0</v>
      </c>
      <c r="G101" s="22"/>
    </row>
    <row r="102" spans="1:47" s="4" customFormat="1" ht="12.6" customHeight="1" thickBot="1" x14ac:dyDescent="0.3">
      <c r="A102" s="109" t="s">
        <v>78</v>
      </c>
      <c r="B102" s="110"/>
      <c r="C102" s="110"/>
      <c r="D102" s="110"/>
      <c r="E102" s="111"/>
      <c r="F102" s="21">
        <f>SUM(F61:F101)</f>
        <v>0</v>
      </c>
      <c r="G102" s="1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</row>
    <row r="103" spans="1:47" s="4" customFormat="1" ht="12.6" customHeight="1" x14ac:dyDescent="0.25">
      <c r="A103" s="104" t="s">
        <v>79</v>
      </c>
      <c r="B103" s="105"/>
      <c r="C103" s="105"/>
      <c r="D103" s="105"/>
      <c r="E103" s="105"/>
      <c r="F103" s="106"/>
      <c r="G103" s="1"/>
      <c r="H103" s="1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</row>
    <row r="104" spans="1:47" s="4" customFormat="1" ht="21.6" customHeight="1" x14ac:dyDescent="0.25">
      <c r="A104" s="12">
        <v>88</v>
      </c>
      <c r="B104" s="20" t="s">
        <v>67</v>
      </c>
      <c r="C104" s="52" t="s">
        <v>15</v>
      </c>
      <c r="D104" s="57">
        <v>405</v>
      </c>
      <c r="E104" s="10"/>
      <c r="F104" s="11">
        <f t="shared" ref="F104:F137" si="15">SUM(D104*E104)</f>
        <v>0</v>
      </c>
      <c r="G104" s="1"/>
      <c r="H104" s="1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</row>
    <row r="105" spans="1:47" s="4" customFormat="1" ht="10.8" customHeight="1" x14ac:dyDescent="0.25">
      <c r="A105" s="12">
        <v>89</v>
      </c>
      <c r="B105" s="20" t="s">
        <v>53</v>
      </c>
      <c r="C105" s="52" t="s">
        <v>14</v>
      </c>
      <c r="D105" s="53">
        <v>3</v>
      </c>
      <c r="E105" s="10"/>
      <c r="F105" s="11">
        <f t="shared" si="15"/>
        <v>0</v>
      </c>
      <c r="G105" s="1"/>
      <c r="H105" s="1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</row>
    <row r="106" spans="1:47" s="4" customFormat="1" ht="10.8" customHeight="1" x14ac:dyDescent="0.25">
      <c r="A106" s="12">
        <v>90</v>
      </c>
      <c r="B106" s="59" t="s">
        <v>120</v>
      </c>
      <c r="C106" s="56" t="s">
        <v>103</v>
      </c>
      <c r="D106" s="60">
        <v>255</v>
      </c>
      <c r="E106" s="10"/>
      <c r="F106" s="11">
        <f t="shared" si="15"/>
        <v>0</v>
      </c>
      <c r="G106" s="1"/>
      <c r="H106" s="1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</row>
    <row r="107" spans="1:47" s="4" customFormat="1" ht="21.6" customHeight="1" x14ac:dyDescent="0.25">
      <c r="A107" s="12">
        <v>91</v>
      </c>
      <c r="B107" s="59" t="s">
        <v>105</v>
      </c>
      <c r="C107" s="56" t="s">
        <v>103</v>
      </c>
      <c r="D107" s="60">
        <v>830</v>
      </c>
      <c r="E107" s="10"/>
      <c r="F107" s="11">
        <f t="shared" si="15"/>
        <v>0</v>
      </c>
      <c r="G107" s="1"/>
      <c r="H107" s="1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</row>
    <row r="108" spans="1:47" s="4" customFormat="1" ht="10.8" customHeight="1" x14ac:dyDescent="0.25">
      <c r="A108" s="12">
        <v>92</v>
      </c>
      <c r="B108" s="59" t="s">
        <v>106</v>
      </c>
      <c r="C108" s="56" t="s">
        <v>52</v>
      </c>
      <c r="D108" s="53">
        <v>2688</v>
      </c>
      <c r="E108" s="10"/>
      <c r="F108" s="11">
        <f t="shared" si="15"/>
        <v>0</v>
      </c>
      <c r="G108" s="1"/>
      <c r="H108" s="1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</row>
    <row r="109" spans="1:47" s="4" customFormat="1" ht="10.8" customHeight="1" x14ac:dyDescent="0.25">
      <c r="A109" s="12">
        <v>93</v>
      </c>
      <c r="B109" s="59" t="s">
        <v>107</v>
      </c>
      <c r="C109" s="56" t="s">
        <v>103</v>
      </c>
      <c r="D109" s="61">
        <v>1085</v>
      </c>
      <c r="E109" s="10"/>
      <c r="F109" s="11">
        <f t="shared" si="15"/>
        <v>0</v>
      </c>
      <c r="G109" s="1"/>
      <c r="H109" s="1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</row>
    <row r="110" spans="1:47" s="4" customFormat="1" ht="21.6" customHeight="1" x14ac:dyDescent="0.25">
      <c r="A110" s="12">
        <v>94</v>
      </c>
      <c r="B110" s="20" t="s">
        <v>108</v>
      </c>
      <c r="C110" s="56" t="s">
        <v>103</v>
      </c>
      <c r="D110" s="53">
        <v>19</v>
      </c>
      <c r="E110" s="10"/>
      <c r="F110" s="11">
        <f t="shared" si="15"/>
        <v>0</v>
      </c>
      <c r="G110" s="1"/>
      <c r="H110" s="1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</row>
    <row r="111" spans="1:47" s="4" customFormat="1" ht="21.6" customHeight="1" x14ac:dyDescent="0.25">
      <c r="A111" s="12">
        <v>95</v>
      </c>
      <c r="B111" s="62" t="s">
        <v>38</v>
      </c>
      <c r="C111" s="56" t="s">
        <v>52</v>
      </c>
      <c r="D111" s="57">
        <v>1920</v>
      </c>
      <c r="E111" s="10"/>
      <c r="F111" s="11">
        <f t="shared" si="15"/>
        <v>0</v>
      </c>
      <c r="G111" s="1"/>
      <c r="H111" s="1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</row>
    <row r="112" spans="1:47" s="4" customFormat="1" ht="21.6" customHeight="1" x14ac:dyDescent="0.25">
      <c r="A112" s="12">
        <v>96</v>
      </c>
      <c r="B112" s="45" t="s">
        <v>109</v>
      </c>
      <c r="C112" s="56" t="s">
        <v>103</v>
      </c>
      <c r="D112" s="53">
        <v>611</v>
      </c>
      <c r="E112" s="10"/>
      <c r="F112" s="11">
        <f t="shared" si="15"/>
        <v>0</v>
      </c>
      <c r="G112" s="1"/>
      <c r="H112" s="1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</row>
    <row r="113" spans="1:47" s="4" customFormat="1" ht="21.6" customHeight="1" x14ac:dyDescent="0.25">
      <c r="A113" s="12">
        <v>97</v>
      </c>
      <c r="B113" s="20" t="s">
        <v>110</v>
      </c>
      <c r="C113" s="56" t="s">
        <v>103</v>
      </c>
      <c r="D113" s="53">
        <v>180</v>
      </c>
      <c r="E113" s="10"/>
      <c r="F113" s="11">
        <f t="shared" si="15"/>
        <v>0</v>
      </c>
      <c r="G113" s="1"/>
      <c r="H113" s="1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</row>
    <row r="114" spans="1:47" s="4" customFormat="1" ht="21.6" customHeight="1" x14ac:dyDescent="0.25">
      <c r="A114" s="12">
        <v>98</v>
      </c>
      <c r="B114" s="58" t="s">
        <v>111</v>
      </c>
      <c r="C114" s="56" t="s">
        <v>14</v>
      </c>
      <c r="D114" s="53">
        <v>1</v>
      </c>
      <c r="E114" s="10"/>
      <c r="F114" s="11">
        <f t="shared" si="15"/>
        <v>0</v>
      </c>
      <c r="G114" s="1"/>
      <c r="H114" s="1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</row>
    <row r="115" spans="1:47" s="4" customFormat="1" ht="10.8" customHeight="1" x14ac:dyDescent="0.25">
      <c r="A115" s="12">
        <v>99</v>
      </c>
      <c r="B115" s="36" t="s">
        <v>101</v>
      </c>
      <c r="C115" s="56" t="s">
        <v>103</v>
      </c>
      <c r="D115" s="57">
        <v>150</v>
      </c>
      <c r="E115" s="10"/>
      <c r="F115" s="11">
        <f t="shared" si="15"/>
        <v>0</v>
      </c>
      <c r="G115" s="1"/>
      <c r="H115" s="1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</row>
    <row r="116" spans="1:47" s="4" customFormat="1" ht="21.6" customHeight="1" x14ac:dyDescent="0.25">
      <c r="A116" s="12">
        <v>100</v>
      </c>
      <c r="B116" s="54" t="s">
        <v>54</v>
      </c>
      <c r="C116" s="56" t="s">
        <v>103</v>
      </c>
      <c r="D116" s="17">
        <v>37</v>
      </c>
      <c r="E116" s="10"/>
      <c r="F116" s="11">
        <f t="shared" si="15"/>
        <v>0</v>
      </c>
      <c r="G116" s="1"/>
      <c r="H116" s="1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</row>
    <row r="117" spans="1:47" s="4" customFormat="1" ht="21.6" customHeight="1" x14ac:dyDescent="0.25">
      <c r="A117" s="12">
        <v>101</v>
      </c>
      <c r="B117" s="55" t="s">
        <v>112</v>
      </c>
      <c r="C117" s="56" t="s">
        <v>103</v>
      </c>
      <c r="D117" s="17">
        <v>122</v>
      </c>
      <c r="E117" s="10"/>
      <c r="F117" s="11">
        <f t="shared" si="15"/>
        <v>0</v>
      </c>
      <c r="G117" s="1"/>
      <c r="H117" s="1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16"/>
      <c r="AU117" s="16"/>
    </row>
    <row r="118" spans="1:47" s="4" customFormat="1" ht="21.6" customHeight="1" x14ac:dyDescent="0.25">
      <c r="A118" s="12">
        <v>102</v>
      </c>
      <c r="B118" s="54" t="s">
        <v>39</v>
      </c>
      <c r="C118" s="56" t="s">
        <v>52</v>
      </c>
      <c r="D118" s="17">
        <v>455</v>
      </c>
      <c r="E118" s="10"/>
      <c r="F118" s="11">
        <f t="shared" si="15"/>
        <v>0</v>
      </c>
      <c r="G118" s="1"/>
      <c r="H118" s="1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</row>
    <row r="119" spans="1:47" s="4" customFormat="1" ht="21.6" customHeight="1" x14ac:dyDescent="0.25">
      <c r="A119" s="12">
        <v>103</v>
      </c>
      <c r="B119" s="58" t="s">
        <v>100</v>
      </c>
      <c r="C119" s="52" t="s">
        <v>14</v>
      </c>
      <c r="D119" s="57">
        <v>1</v>
      </c>
      <c r="E119" s="10"/>
      <c r="F119" s="11">
        <f t="shared" si="15"/>
        <v>0</v>
      </c>
      <c r="G119" s="1"/>
      <c r="H119" s="1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</row>
    <row r="120" spans="1:47" s="4" customFormat="1" ht="10.8" customHeight="1" x14ac:dyDescent="0.25">
      <c r="A120" s="12">
        <v>104</v>
      </c>
      <c r="B120" s="36" t="s">
        <v>101</v>
      </c>
      <c r="C120" s="56" t="s">
        <v>103</v>
      </c>
      <c r="D120" s="57">
        <v>23</v>
      </c>
      <c r="E120" s="10"/>
      <c r="F120" s="11">
        <f t="shared" si="15"/>
        <v>0</v>
      </c>
      <c r="G120" s="1"/>
      <c r="H120" s="1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</row>
    <row r="121" spans="1:47" s="4" customFormat="1" ht="21.6" customHeight="1" x14ac:dyDescent="0.25">
      <c r="A121" s="12">
        <v>105</v>
      </c>
      <c r="B121" s="54" t="s">
        <v>39</v>
      </c>
      <c r="C121" s="56" t="s">
        <v>52</v>
      </c>
      <c r="D121" s="57">
        <v>110</v>
      </c>
      <c r="E121" s="10"/>
      <c r="F121" s="11">
        <f t="shared" si="15"/>
        <v>0</v>
      </c>
      <c r="G121" s="1"/>
      <c r="H121" s="1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</row>
    <row r="122" spans="1:47" s="4" customFormat="1" ht="21.6" customHeight="1" x14ac:dyDescent="0.25">
      <c r="A122" s="12">
        <v>106</v>
      </c>
      <c r="B122" s="55" t="s">
        <v>102</v>
      </c>
      <c r="C122" s="56" t="s">
        <v>103</v>
      </c>
      <c r="D122" s="57">
        <v>40</v>
      </c>
      <c r="E122" s="10"/>
      <c r="F122" s="11">
        <f t="shared" si="15"/>
        <v>0</v>
      </c>
      <c r="G122" s="1"/>
      <c r="H122" s="1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</row>
    <row r="123" spans="1:47" s="4" customFormat="1" ht="21.6" customHeight="1" x14ac:dyDescent="0.25">
      <c r="A123" s="12">
        <v>107</v>
      </c>
      <c r="B123" s="63" t="s">
        <v>121</v>
      </c>
      <c r="C123" s="52" t="s">
        <v>14</v>
      </c>
      <c r="D123" s="57">
        <v>1</v>
      </c>
      <c r="E123" s="10"/>
      <c r="F123" s="11">
        <f t="shared" si="15"/>
        <v>0</v>
      </c>
      <c r="G123" s="1"/>
      <c r="H123" s="1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</row>
    <row r="124" spans="1:47" s="4" customFormat="1" ht="10.8" customHeight="1" x14ac:dyDescent="0.25">
      <c r="A124" s="12">
        <v>108</v>
      </c>
      <c r="B124" s="36" t="s">
        <v>114</v>
      </c>
      <c r="C124" s="52" t="s">
        <v>14</v>
      </c>
      <c r="D124" s="57">
        <v>1</v>
      </c>
      <c r="E124" s="10"/>
      <c r="F124" s="11">
        <f t="shared" si="15"/>
        <v>0</v>
      </c>
      <c r="G124" s="1"/>
      <c r="H124" s="1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</row>
    <row r="125" spans="1:47" s="4" customFormat="1" ht="10.8" customHeight="1" x14ac:dyDescent="0.25">
      <c r="A125" s="12">
        <v>109</v>
      </c>
      <c r="B125" s="36" t="s">
        <v>115</v>
      </c>
      <c r="C125" s="56" t="s">
        <v>103</v>
      </c>
      <c r="D125" s="57">
        <v>78</v>
      </c>
      <c r="E125" s="10"/>
      <c r="F125" s="11">
        <f t="shared" si="15"/>
        <v>0</v>
      </c>
      <c r="G125" s="1"/>
      <c r="H125" s="1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</row>
    <row r="126" spans="1:47" s="4" customFormat="1" ht="21.6" customHeight="1" x14ac:dyDescent="0.25">
      <c r="A126" s="12">
        <v>110</v>
      </c>
      <c r="B126" s="41" t="s">
        <v>68</v>
      </c>
      <c r="C126" s="56" t="s">
        <v>103</v>
      </c>
      <c r="D126" s="57">
        <v>24</v>
      </c>
      <c r="E126" s="10"/>
      <c r="F126" s="11">
        <f t="shared" si="15"/>
        <v>0</v>
      </c>
      <c r="G126" s="1"/>
      <c r="H126" s="1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</row>
    <row r="127" spans="1:47" s="4" customFormat="1" ht="10.8" customHeight="1" x14ac:dyDescent="0.25">
      <c r="A127" s="12">
        <v>111</v>
      </c>
      <c r="B127" s="36" t="s">
        <v>116</v>
      </c>
      <c r="C127" s="56" t="s">
        <v>52</v>
      </c>
      <c r="D127" s="57">
        <v>11</v>
      </c>
      <c r="E127" s="10"/>
      <c r="F127" s="11">
        <f t="shared" si="15"/>
        <v>0</v>
      </c>
      <c r="G127" s="1"/>
      <c r="H127" s="1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</row>
    <row r="128" spans="1:47" s="4" customFormat="1" ht="10.8" customHeight="1" x14ac:dyDescent="0.25">
      <c r="A128" s="12">
        <v>112</v>
      </c>
      <c r="B128" s="36" t="s">
        <v>117</v>
      </c>
      <c r="C128" s="56" t="s">
        <v>52</v>
      </c>
      <c r="D128" s="57">
        <v>189</v>
      </c>
      <c r="E128" s="10"/>
      <c r="F128" s="11">
        <f t="shared" si="15"/>
        <v>0</v>
      </c>
      <c r="G128" s="1"/>
      <c r="H128" s="1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</row>
    <row r="129" spans="1:195" s="4" customFormat="1" ht="10.8" customHeight="1" x14ac:dyDescent="0.25">
      <c r="A129" s="12">
        <v>113</v>
      </c>
      <c r="B129" s="36" t="s">
        <v>118</v>
      </c>
      <c r="C129" s="56" t="s">
        <v>52</v>
      </c>
      <c r="D129" s="57">
        <v>178</v>
      </c>
      <c r="E129" s="10"/>
      <c r="F129" s="11">
        <f t="shared" si="15"/>
        <v>0</v>
      </c>
      <c r="G129" s="1"/>
      <c r="H129" s="1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</row>
    <row r="130" spans="1:195" s="4" customFormat="1" ht="21.6" customHeight="1" x14ac:dyDescent="0.25">
      <c r="A130" s="12">
        <v>114</v>
      </c>
      <c r="B130" s="64" t="s">
        <v>70</v>
      </c>
      <c r="C130" s="56" t="s">
        <v>52</v>
      </c>
      <c r="D130" s="57">
        <v>178</v>
      </c>
      <c r="E130" s="10"/>
      <c r="F130" s="11">
        <f t="shared" si="15"/>
        <v>0</v>
      </c>
      <c r="G130" s="1"/>
      <c r="H130" s="1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</row>
    <row r="131" spans="1:195" s="4" customFormat="1" ht="21.6" customHeight="1" x14ac:dyDescent="0.25">
      <c r="A131" s="12">
        <v>115</v>
      </c>
      <c r="B131" s="41" t="s">
        <v>69</v>
      </c>
      <c r="C131" s="56" t="s">
        <v>52</v>
      </c>
      <c r="D131" s="57">
        <v>178</v>
      </c>
      <c r="E131" s="10"/>
      <c r="F131" s="11">
        <f t="shared" si="15"/>
        <v>0</v>
      </c>
      <c r="G131" s="1"/>
      <c r="H131" s="1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</row>
    <row r="132" spans="1:195" s="4" customFormat="1" ht="21.6" customHeight="1" x14ac:dyDescent="0.25">
      <c r="A132" s="12">
        <v>116</v>
      </c>
      <c r="B132" s="64" t="s">
        <v>71</v>
      </c>
      <c r="C132" s="56" t="s">
        <v>52</v>
      </c>
      <c r="D132" s="57">
        <v>56</v>
      </c>
      <c r="E132" s="10"/>
      <c r="F132" s="11">
        <f t="shared" si="15"/>
        <v>0</v>
      </c>
      <c r="G132" s="1"/>
      <c r="H132" s="1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</row>
    <row r="133" spans="1:195" s="4" customFormat="1" ht="21.6" customHeight="1" x14ac:dyDescent="0.25">
      <c r="A133" s="12">
        <v>117</v>
      </c>
      <c r="B133" s="54" t="s">
        <v>39</v>
      </c>
      <c r="C133" s="56" t="s">
        <v>52</v>
      </c>
      <c r="D133" s="57">
        <v>178</v>
      </c>
      <c r="E133" s="10"/>
      <c r="F133" s="11">
        <f t="shared" si="15"/>
        <v>0</v>
      </c>
      <c r="G133" s="1"/>
      <c r="H133" s="1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</row>
    <row r="134" spans="1:195" s="4" customFormat="1" ht="10.8" customHeight="1" x14ac:dyDescent="0.25">
      <c r="A134" s="12">
        <v>118</v>
      </c>
      <c r="B134" s="36" t="s">
        <v>119</v>
      </c>
      <c r="C134" s="52" t="s">
        <v>14</v>
      </c>
      <c r="D134" s="57">
        <v>1</v>
      </c>
      <c r="E134" s="10"/>
      <c r="F134" s="11">
        <f t="shared" si="15"/>
        <v>0</v>
      </c>
      <c r="G134" s="1"/>
      <c r="H134" s="1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</row>
    <row r="135" spans="1:195" s="40" customFormat="1" ht="21.6" customHeight="1" x14ac:dyDescent="0.25">
      <c r="A135" s="12">
        <v>119</v>
      </c>
      <c r="B135" s="41" t="s">
        <v>36</v>
      </c>
      <c r="C135" s="39" t="s">
        <v>40</v>
      </c>
      <c r="D135" s="38">
        <v>1</v>
      </c>
      <c r="E135" s="10"/>
      <c r="F135" s="11">
        <f>SUM(D135*E135)</f>
        <v>0</v>
      </c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</row>
    <row r="136" spans="1:195" s="4" customFormat="1" ht="21.6" customHeight="1" x14ac:dyDescent="0.25">
      <c r="A136" s="12">
        <v>120</v>
      </c>
      <c r="B136" s="35" t="s">
        <v>37</v>
      </c>
      <c r="C136" s="28" t="s">
        <v>40</v>
      </c>
      <c r="D136" s="29">
        <v>1</v>
      </c>
      <c r="E136" s="10"/>
      <c r="F136" s="11">
        <f t="shared" si="15"/>
        <v>0</v>
      </c>
      <c r="G136" s="1"/>
      <c r="H136" s="1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</row>
    <row r="137" spans="1:195" s="4" customFormat="1" ht="10.8" customHeight="1" x14ac:dyDescent="0.25">
      <c r="A137" s="12">
        <v>121</v>
      </c>
      <c r="B137" s="35" t="s">
        <v>35</v>
      </c>
      <c r="C137" s="28" t="s">
        <v>40</v>
      </c>
      <c r="D137" s="29">
        <v>1</v>
      </c>
      <c r="E137" s="10"/>
      <c r="F137" s="11">
        <f t="shared" si="15"/>
        <v>0</v>
      </c>
      <c r="G137" s="1"/>
      <c r="H137" s="1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</row>
    <row r="138" spans="1:195" s="23" customFormat="1" ht="12.6" customHeight="1" x14ac:dyDescent="0.25">
      <c r="A138" s="104" t="s">
        <v>22</v>
      </c>
      <c r="B138" s="107"/>
      <c r="C138" s="107"/>
      <c r="D138" s="107"/>
      <c r="E138" s="107"/>
      <c r="F138" s="108"/>
      <c r="G138" s="22"/>
      <c r="H138" s="22"/>
    </row>
    <row r="139" spans="1:195" s="23" customFormat="1" ht="10.8" customHeight="1" x14ac:dyDescent="0.25">
      <c r="A139" s="12">
        <v>122</v>
      </c>
      <c r="B139" s="24" t="s">
        <v>33</v>
      </c>
      <c r="C139" s="18" t="s">
        <v>25</v>
      </c>
      <c r="D139" s="25">
        <v>1</v>
      </c>
      <c r="E139" s="26"/>
      <c r="F139" s="11">
        <f t="shared" ref="F139:F140" si="16">SUM(D139*E139)</f>
        <v>0</v>
      </c>
      <c r="G139" s="22"/>
      <c r="H139" s="22"/>
    </row>
    <row r="140" spans="1:195" s="23" customFormat="1" ht="10.8" customHeight="1" x14ac:dyDescent="0.25">
      <c r="A140" s="12">
        <v>123</v>
      </c>
      <c r="B140" s="24" t="s">
        <v>34</v>
      </c>
      <c r="C140" s="18" t="s">
        <v>26</v>
      </c>
      <c r="D140" s="27">
        <v>0.16</v>
      </c>
      <c r="E140" s="26"/>
      <c r="F140" s="11">
        <f t="shared" si="16"/>
        <v>0</v>
      </c>
      <c r="G140" s="22"/>
    </row>
    <row r="141" spans="1:195" s="4" customFormat="1" ht="12.6" customHeight="1" thickBot="1" x14ac:dyDescent="0.3">
      <c r="A141" s="109" t="s">
        <v>80</v>
      </c>
      <c r="B141" s="110"/>
      <c r="C141" s="110"/>
      <c r="D141" s="110"/>
      <c r="E141" s="111"/>
      <c r="F141" s="21">
        <f>SUM(F104:F140)</f>
        <v>0</v>
      </c>
      <c r="G141" s="1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</row>
    <row r="142" spans="1:195" ht="15" customHeight="1" x14ac:dyDescent="0.25">
      <c r="A142" s="8"/>
      <c r="C142" s="92" t="s">
        <v>2</v>
      </c>
      <c r="D142" s="93"/>
      <c r="E142" s="94">
        <f>+F59+F102+F141</f>
        <v>0</v>
      </c>
      <c r="F142" s="95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  <c r="DZ142" s="16"/>
      <c r="EA142" s="16"/>
      <c r="EB142" s="16"/>
      <c r="EC142" s="16"/>
      <c r="ED142" s="16"/>
      <c r="EE142" s="16"/>
      <c r="EF142" s="16"/>
      <c r="EG142" s="16"/>
      <c r="EH142" s="16"/>
      <c r="EI142" s="16"/>
      <c r="EJ142" s="16"/>
      <c r="EK142" s="16"/>
      <c r="EL142" s="16"/>
      <c r="EM142" s="16"/>
      <c r="EN142" s="16"/>
      <c r="EO142" s="16"/>
      <c r="EP142" s="16"/>
      <c r="EQ142" s="16"/>
      <c r="ER142" s="16"/>
      <c r="ES142" s="16"/>
      <c r="ET142" s="16"/>
      <c r="EU142" s="16"/>
      <c r="EV142" s="16"/>
      <c r="EW142" s="16"/>
      <c r="EX142" s="16"/>
      <c r="EY142" s="16"/>
      <c r="EZ142" s="16"/>
      <c r="FA142" s="16"/>
      <c r="FB142" s="16"/>
      <c r="FC142" s="16"/>
      <c r="FD142" s="16"/>
      <c r="FE142" s="16"/>
      <c r="FF142" s="16"/>
      <c r="FG142" s="16"/>
      <c r="FH142" s="16"/>
      <c r="FI142" s="16"/>
      <c r="FJ142" s="16"/>
      <c r="FK142" s="16"/>
      <c r="FL142" s="16"/>
      <c r="FM142" s="16"/>
      <c r="FN142" s="16"/>
      <c r="FO142" s="16"/>
      <c r="FP142" s="16"/>
      <c r="FQ142" s="16"/>
      <c r="FR142" s="16"/>
      <c r="FS142" s="16"/>
      <c r="FT142" s="16"/>
      <c r="FU142" s="16"/>
      <c r="FV142" s="16"/>
      <c r="FW142" s="16"/>
      <c r="FX142" s="16"/>
      <c r="FY142" s="16"/>
      <c r="FZ142" s="16"/>
      <c r="GA142" s="16"/>
      <c r="GB142" s="16"/>
      <c r="GC142" s="16"/>
      <c r="GD142" s="16"/>
      <c r="GE142" s="16"/>
      <c r="GF142" s="16"/>
      <c r="GG142" s="16"/>
      <c r="GH142" s="16"/>
      <c r="GI142" s="16"/>
      <c r="GJ142" s="16"/>
      <c r="GK142" s="16"/>
      <c r="GL142" s="16"/>
      <c r="GM142" s="16"/>
    </row>
    <row r="143" spans="1:195" ht="15" customHeight="1" x14ac:dyDescent="0.25">
      <c r="A143" s="8"/>
      <c r="C143" s="96" t="s">
        <v>8</v>
      </c>
      <c r="D143" s="97"/>
      <c r="E143" s="98">
        <f>E142*0.2</f>
        <v>0</v>
      </c>
      <c r="F143" s="99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  <c r="DZ143" s="16"/>
      <c r="EA143" s="16"/>
      <c r="EB143" s="16"/>
      <c r="EC143" s="16"/>
      <c r="ED143" s="16"/>
      <c r="EE143" s="16"/>
      <c r="EF143" s="16"/>
      <c r="EG143" s="16"/>
      <c r="EH143" s="16"/>
      <c r="EI143" s="16"/>
      <c r="EJ143" s="16"/>
      <c r="EK143" s="16"/>
      <c r="EL143" s="16"/>
      <c r="EM143" s="16"/>
      <c r="EN143" s="16"/>
      <c r="EO143" s="16"/>
      <c r="EP143" s="16"/>
      <c r="EQ143" s="16"/>
      <c r="ER143" s="16"/>
      <c r="ES143" s="16"/>
      <c r="ET143" s="16"/>
      <c r="EU143" s="16"/>
      <c r="EV143" s="16"/>
      <c r="EW143" s="16"/>
      <c r="EX143" s="16"/>
      <c r="EY143" s="16"/>
      <c r="EZ143" s="16"/>
      <c r="FA143" s="16"/>
      <c r="FB143" s="16"/>
      <c r="FC143" s="16"/>
      <c r="FD143" s="16"/>
      <c r="FE143" s="16"/>
      <c r="FF143" s="16"/>
      <c r="FG143" s="16"/>
      <c r="FH143" s="16"/>
      <c r="FI143" s="16"/>
      <c r="FJ143" s="16"/>
      <c r="FK143" s="16"/>
      <c r="FL143" s="16"/>
      <c r="FM143" s="16"/>
      <c r="FN143" s="16"/>
      <c r="FO143" s="16"/>
      <c r="FP143" s="16"/>
      <c r="FQ143" s="16"/>
      <c r="FR143" s="16"/>
      <c r="FS143" s="16"/>
      <c r="FT143" s="16"/>
      <c r="FU143" s="16"/>
      <c r="FV143" s="16"/>
      <c r="FW143" s="16"/>
      <c r="FX143" s="16"/>
      <c r="FY143" s="16"/>
      <c r="FZ143" s="16"/>
      <c r="GA143" s="16"/>
      <c r="GB143" s="16"/>
      <c r="GC143" s="16"/>
      <c r="GD143" s="16"/>
      <c r="GE143" s="16"/>
      <c r="GF143" s="16"/>
      <c r="GG143" s="16"/>
      <c r="GH143" s="16"/>
      <c r="GI143" s="16"/>
      <c r="GJ143" s="16"/>
      <c r="GK143" s="16"/>
      <c r="GL143" s="16"/>
      <c r="GM143" s="16"/>
    </row>
    <row r="144" spans="1:195" ht="15" customHeight="1" thickBot="1" x14ac:dyDescent="0.3">
      <c r="A144" s="14"/>
      <c r="C144" s="100" t="s">
        <v>0</v>
      </c>
      <c r="D144" s="101"/>
      <c r="E144" s="102">
        <f>E142+E143</f>
        <v>0</v>
      </c>
      <c r="F144" s="103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  <c r="DZ144" s="16"/>
      <c r="EA144" s="16"/>
      <c r="EB144" s="16"/>
      <c r="EC144" s="16"/>
      <c r="ED144" s="16"/>
      <c r="EE144" s="16"/>
      <c r="EF144" s="16"/>
      <c r="EG144" s="16"/>
      <c r="EH144" s="16"/>
      <c r="EI144" s="16"/>
      <c r="EJ144" s="16"/>
      <c r="EK144" s="16"/>
      <c r="EL144" s="16"/>
      <c r="EM144" s="16"/>
      <c r="EN144" s="16"/>
      <c r="EO144" s="16"/>
      <c r="EP144" s="16"/>
      <c r="EQ144" s="16"/>
      <c r="ER144" s="16"/>
      <c r="ES144" s="16"/>
      <c r="ET144" s="16"/>
      <c r="EU144" s="16"/>
      <c r="EV144" s="16"/>
      <c r="EW144" s="16"/>
      <c r="EX144" s="16"/>
      <c r="EY144" s="16"/>
      <c r="EZ144" s="16"/>
      <c r="FA144" s="16"/>
      <c r="FB144" s="16"/>
      <c r="FC144" s="16"/>
      <c r="FD144" s="16"/>
      <c r="FE144" s="16"/>
      <c r="FF144" s="16"/>
      <c r="FG144" s="16"/>
      <c r="FH144" s="16"/>
      <c r="FI144" s="16"/>
      <c r="FJ144" s="16"/>
      <c r="FK144" s="16"/>
      <c r="FL144" s="16"/>
      <c r="FM144" s="16"/>
      <c r="FN144" s="16"/>
      <c r="FO144" s="16"/>
      <c r="FP144" s="16"/>
      <c r="FQ144" s="16"/>
      <c r="FR144" s="16"/>
      <c r="FS144" s="16"/>
      <c r="FT144" s="16"/>
      <c r="FU144" s="16"/>
      <c r="FV144" s="16"/>
      <c r="FW144" s="16"/>
      <c r="FX144" s="16"/>
      <c r="FY144" s="16"/>
      <c r="FZ144" s="16"/>
      <c r="GA144" s="16"/>
      <c r="GB144" s="16"/>
      <c r="GC144" s="16"/>
      <c r="GD144" s="16"/>
      <c r="GE144" s="16"/>
      <c r="GF144" s="16"/>
      <c r="GG144" s="16"/>
      <c r="GH144" s="16"/>
      <c r="GI144" s="16"/>
      <c r="GJ144" s="16"/>
      <c r="GK144" s="16"/>
      <c r="GL144" s="16"/>
      <c r="GM144" s="16"/>
    </row>
    <row r="145" spans="1:195" s="16" customFormat="1" ht="12.75" customHeight="1" x14ac:dyDescent="0.25">
      <c r="A145" s="91" t="s">
        <v>9</v>
      </c>
      <c r="B145" s="91"/>
      <c r="C145" s="91"/>
      <c r="D145" s="91"/>
      <c r="E145" s="91"/>
      <c r="F145" s="91"/>
    </row>
    <row r="146" spans="1:195" s="16" customFormat="1" ht="12.75" customHeight="1" x14ac:dyDescent="0.25">
      <c r="A146" s="91" t="s">
        <v>10</v>
      </c>
      <c r="B146" s="91"/>
      <c r="C146" s="91"/>
      <c r="D146" s="91"/>
      <c r="E146" s="91"/>
      <c r="F146" s="91"/>
    </row>
    <row r="147" spans="1:195" s="16" customFormat="1" ht="12.75" customHeight="1" x14ac:dyDescent="0.25">
      <c r="A147" s="91" t="s">
        <v>11</v>
      </c>
      <c r="B147" s="91"/>
      <c r="C147" s="91"/>
      <c r="D147" s="91"/>
      <c r="E147" s="91"/>
      <c r="F147" s="91"/>
    </row>
    <row r="148" spans="1:195" s="16" customFormat="1" ht="12.75" customHeight="1" x14ac:dyDescent="0.25">
      <c r="A148" s="3"/>
      <c r="B148" s="91" t="s">
        <v>12</v>
      </c>
      <c r="C148" s="91"/>
      <c r="D148" s="91"/>
      <c r="E148" s="91"/>
      <c r="F148" s="91"/>
    </row>
    <row r="149" spans="1:195" s="16" customFormat="1" ht="12.75" customHeight="1" x14ac:dyDescent="0.25">
      <c r="A149" s="91" t="s">
        <v>30</v>
      </c>
      <c r="B149" s="91"/>
      <c r="C149" s="91"/>
      <c r="D149" s="91"/>
      <c r="E149" s="91"/>
      <c r="F149" s="91"/>
    </row>
    <row r="150" spans="1:195" s="16" customFormat="1" ht="12.75" customHeight="1" x14ac:dyDescent="0.25">
      <c r="A150" s="91" t="s">
        <v>20</v>
      </c>
      <c r="B150" s="91"/>
      <c r="C150" s="91"/>
      <c r="D150" s="91"/>
      <c r="E150" s="91"/>
      <c r="F150" s="91"/>
    </row>
    <row r="151" spans="1:195" s="16" customFormat="1" ht="12.75" customHeight="1" x14ac:dyDescent="0.25">
      <c r="A151" s="91" t="s">
        <v>19</v>
      </c>
      <c r="B151" s="91"/>
      <c r="C151" s="91"/>
      <c r="D151" s="91"/>
      <c r="E151" s="91"/>
      <c r="F151" s="91"/>
    </row>
    <row r="152" spans="1:195" s="16" customFormat="1" ht="12.75" customHeight="1" x14ac:dyDescent="0.25">
      <c r="A152" s="3"/>
      <c r="B152" s="91" t="s">
        <v>17</v>
      </c>
      <c r="C152" s="91"/>
      <c r="D152" s="91"/>
      <c r="E152" s="91"/>
      <c r="F152" s="91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/>
      <c r="DO152" s="2"/>
      <c r="DP152" s="2"/>
      <c r="DQ152" s="2"/>
      <c r="DR152" s="2"/>
      <c r="DS152" s="2"/>
      <c r="DT152" s="2"/>
      <c r="DU152" s="2"/>
      <c r="DV152" s="2"/>
      <c r="DW152" s="2"/>
      <c r="DX152" s="2"/>
      <c r="DY152" s="2"/>
      <c r="DZ152" s="2"/>
      <c r="EA152" s="2"/>
      <c r="EB152" s="2"/>
      <c r="EC152" s="2"/>
      <c r="ED152" s="2"/>
      <c r="EE152" s="2"/>
      <c r="EF152" s="2"/>
      <c r="EG152" s="2"/>
      <c r="EH152" s="2"/>
      <c r="EI152" s="2"/>
      <c r="EJ152" s="2"/>
      <c r="EK152" s="2"/>
      <c r="EL152" s="2"/>
      <c r="EM152" s="2"/>
      <c r="EN152" s="2"/>
      <c r="EO152" s="2"/>
      <c r="EP152" s="2"/>
      <c r="EQ152" s="2"/>
      <c r="ER152" s="2"/>
      <c r="ES152" s="2"/>
      <c r="ET152" s="2"/>
      <c r="EU152" s="2"/>
      <c r="EV152" s="2"/>
      <c r="EW152" s="2"/>
      <c r="EX152" s="2"/>
      <c r="EY152" s="2"/>
      <c r="EZ152" s="2"/>
      <c r="FA152" s="2"/>
      <c r="FB152" s="2"/>
      <c r="FC152" s="2"/>
      <c r="FD152" s="2"/>
      <c r="FE152" s="2"/>
      <c r="FF152" s="2"/>
      <c r="FG152" s="2"/>
      <c r="FH152" s="2"/>
      <c r="FI152" s="2"/>
      <c r="FJ152" s="2"/>
      <c r="FK152" s="2"/>
      <c r="FL152" s="2"/>
      <c r="FM152" s="2"/>
      <c r="FN152" s="2"/>
      <c r="FO152" s="2"/>
      <c r="FP152" s="2"/>
      <c r="FQ152" s="2"/>
      <c r="FR152" s="2"/>
      <c r="FS152" s="2"/>
      <c r="FT152" s="2"/>
      <c r="FU152" s="2"/>
      <c r="FV152" s="2"/>
      <c r="FW152" s="2"/>
      <c r="FX152" s="2"/>
      <c r="FY152" s="2"/>
      <c r="FZ152" s="2"/>
      <c r="GA152" s="2"/>
      <c r="GB152" s="2"/>
      <c r="GC152" s="2"/>
      <c r="GD152" s="2"/>
      <c r="GE152" s="2"/>
      <c r="GF152" s="2"/>
      <c r="GG152" s="2"/>
      <c r="GH152" s="2"/>
      <c r="GI152" s="2"/>
    </row>
    <row r="153" spans="1:195" s="16" customFormat="1" ht="12.75" customHeight="1" x14ac:dyDescent="0.25">
      <c r="A153" s="91" t="s">
        <v>31</v>
      </c>
      <c r="B153" s="91"/>
      <c r="C153" s="91"/>
      <c r="D153" s="91"/>
      <c r="E153" s="91"/>
      <c r="F153" s="91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  <c r="DN153" s="2"/>
      <c r="DO153" s="2"/>
      <c r="DP153" s="2"/>
      <c r="DQ153" s="2"/>
      <c r="DR153" s="2"/>
      <c r="DS153" s="2"/>
      <c r="DT153" s="2"/>
      <c r="DU153" s="2"/>
      <c r="DV153" s="2"/>
      <c r="DW153" s="2"/>
      <c r="DX153" s="2"/>
      <c r="DY153" s="2"/>
      <c r="DZ153" s="2"/>
      <c r="EA153" s="2"/>
      <c r="EB153" s="2"/>
      <c r="EC153" s="2"/>
      <c r="ED153" s="2"/>
      <c r="EE153" s="2"/>
      <c r="EF153" s="2"/>
      <c r="EG153" s="2"/>
      <c r="EH153" s="2"/>
      <c r="EI153" s="2"/>
      <c r="EJ153" s="2"/>
      <c r="EK153" s="2"/>
      <c r="EL153" s="2"/>
      <c r="EM153" s="2"/>
      <c r="EN153" s="2"/>
      <c r="EO153" s="2"/>
      <c r="EP153" s="2"/>
      <c r="EQ153" s="2"/>
      <c r="ER153" s="2"/>
      <c r="ES153" s="2"/>
      <c r="ET153" s="2"/>
      <c r="EU153" s="2"/>
      <c r="EV153" s="2"/>
      <c r="EW153" s="2"/>
      <c r="EX153" s="2"/>
      <c r="EY153" s="2"/>
      <c r="EZ153" s="2"/>
      <c r="FA153" s="2"/>
      <c r="FB153" s="2"/>
      <c r="FC153" s="2"/>
      <c r="FD153" s="2"/>
      <c r="FE153" s="2"/>
      <c r="FF153" s="2"/>
      <c r="FG153" s="2"/>
      <c r="FH153" s="2"/>
      <c r="FI153" s="2"/>
      <c r="FJ153" s="2"/>
      <c r="FK153" s="2"/>
      <c r="FL153" s="2"/>
      <c r="FM153" s="2"/>
      <c r="FN153" s="2"/>
      <c r="FO153" s="2"/>
      <c r="FP153" s="2"/>
      <c r="FQ153" s="2"/>
      <c r="FR153" s="2"/>
      <c r="FS153" s="2"/>
      <c r="FT153" s="2"/>
      <c r="FU153" s="2"/>
      <c r="FV153" s="2"/>
      <c r="FW153" s="2"/>
      <c r="FX153" s="2"/>
      <c r="FY153" s="2"/>
      <c r="FZ153" s="2"/>
      <c r="GA153" s="2"/>
      <c r="GB153" s="2"/>
      <c r="GC153" s="2"/>
      <c r="GD153" s="2"/>
      <c r="GE153" s="2"/>
      <c r="GF153" s="2"/>
      <c r="GG153" s="2"/>
      <c r="GH153" s="2"/>
      <c r="GI153" s="2"/>
    </row>
    <row r="154" spans="1:195" s="16" customFormat="1" ht="12.75" customHeight="1" x14ac:dyDescent="0.25">
      <c r="A154" s="3"/>
      <c r="B154" s="91" t="s">
        <v>32</v>
      </c>
      <c r="C154" s="91"/>
      <c r="D154" s="91"/>
      <c r="E154" s="91"/>
      <c r="F154" s="91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  <c r="DN154" s="2"/>
      <c r="DO154" s="2"/>
      <c r="DP154" s="2"/>
      <c r="DQ154" s="2"/>
      <c r="DR154" s="2"/>
      <c r="DS154" s="2"/>
      <c r="DT154" s="2"/>
      <c r="DU154" s="2"/>
      <c r="DV154" s="2"/>
      <c r="DW154" s="2"/>
      <c r="DX154" s="2"/>
      <c r="DY154" s="2"/>
      <c r="DZ154" s="2"/>
      <c r="EA154" s="2"/>
      <c r="EB154" s="2"/>
      <c r="EC154" s="2"/>
      <c r="ED154" s="2"/>
      <c r="EE154" s="2"/>
      <c r="EF154" s="2"/>
      <c r="EG154" s="2"/>
      <c r="EH154" s="2"/>
      <c r="EI154" s="2"/>
      <c r="EJ154" s="2"/>
      <c r="EK154" s="2"/>
      <c r="EL154" s="2"/>
      <c r="EM154" s="2"/>
      <c r="EN154" s="2"/>
      <c r="EO154" s="2"/>
      <c r="EP154" s="2"/>
      <c r="EQ154" s="2"/>
      <c r="ER154" s="2"/>
      <c r="ES154" s="2"/>
      <c r="ET154" s="2"/>
      <c r="EU154" s="2"/>
      <c r="EV154" s="2"/>
      <c r="EW154" s="2"/>
      <c r="EX154" s="2"/>
      <c r="EY154" s="2"/>
      <c r="EZ154" s="2"/>
      <c r="FA154" s="2"/>
      <c r="FB154" s="2"/>
      <c r="FC154" s="2"/>
      <c r="FD154" s="2"/>
      <c r="FE154" s="2"/>
      <c r="FF154" s="2"/>
      <c r="FG154" s="2"/>
      <c r="FH154" s="2"/>
      <c r="FI154" s="2"/>
      <c r="FJ154" s="2"/>
      <c r="FK154" s="2"/>
      <c r="FL154" s="2"/>
      <c r="FM154" s="2"/>
      <c r="FN154" s="2"/>
      <c r="FO154" s="2"/>
      <c r="FP154" s="2"/>
      <c r="FQ154" s="2"/>
      <c r="FR154" s="2"/>
      <c r="FS154" s="2"/>
      <c r="FT154" s="2"/>
      <c r="FU154" s="2"/>
      <c r="FV154" s="2"/>
      <c r="FW154" s="2"/>
      <c r="FX154" s="2"/>
      <c r="FY154" s="2"/>
      <c r="FZ154" s="2"/>
      <c r="GA154" s="2"/>
      <c r="GB154" s="2"/>
      <c r="GC154" s="2"/>
      <c r="GD154" s="2"/>
      <c r="GE154" s="2"/>
      <c r="GF154" s="2"/>
      <c r="GG154" s="2"/>
      <c r="GH154" s="2"/>
      <c r="GI154" s="2"/>
    </row>
    <row r="155" spans="1:195" s="16" customFormat="1" x14ac:dyDescent="0.25">
      <c r="A155" s="91" t="s">
        <v>21</v>
      </c>
      <c r="B155" s="91"/>
      <c r="C155" s="91"/>
      <c r="D155" s="91"/>
      <c r="E155" s="91"/>
      <c r="F155" s="91"/>
    </row>
    <row r="156" spans="1:195" s="16" customFormat="1" x14ac:dyDescent="0.25">
      <c r="A156" s="3"/>
      <c r="B156" s="91" t="s">
        <v>28</v>
      </c>
      <c r="C156" s="91"/>
      <c r="D156" s="91"/>
      <c r="E156" s="91"/>
      <c r="F156" s="91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  <c r="DN156" s="2"/>
      <c r="DO156" s="2"/>
      <c r="DP156" s="2"/>
      <c r="DQ156" s="2"/>
      <c r="DR156" s="2"/>
      <c r="DS156" s="2"/>
      <c r="DT156" s="2"/>
      <c r="DU156" s="2"/>
      <c r="DV156" s="2"/>
      <c r="DW156" s="2"/>
      <c r="DX156" s="2"/>
      <c r="DY156" s="2"/>
      <c r="DZ156" s="2"/>
      <c r="EA156" s="2"/>
      <c r="EB156" s="2"/>
      <c r="EC156" s="2"/>
      <c r="ED156" s="2"/>
      <c r="EE156" s="2"/>
      <c r="EF156" s="2"/>
      <c r="EG156" s="2"/>
      <c r="EH156" s="2"/>
      <c r="EI156" s="2"/>
      <c r="EJ156" s="2"/>
      <c r="EK156" s="2"/>
      <c r="EL156" s="2"/>
      <c r="EM156" s="2"/>
      <c r="EN156" s="2"/>
      <c r="EO156" s="2"/>
      <c r="EP156" s="2"/>
      <c r="EQ156" s="2"/>
      <c r="ER156" s="2"/>
      <c r="ES156" s="2"/>
      <c r="ET156" s="2"/>
      <c r="EU156" s="2"/>
      <c r="EV156" s="2"/>
      <c r="EW156" s="2"/>
      <c r="EX156" s="2"/>
      <c r="EY156" s="2"/>
      <c r="EZ156" s="2"/>
      <c r="FA156" s="2"/>
      <c r="FB156" s="2"/>
      <c r="FC156" s="2"/>
      <c r="FD156" s="2"/>
      <c r="FE156" s="2"/>
      <c r="FF156" s="2"/>
      <c r="FG156" s="2"/>
      <c r="FH156" s="2"/>
      <c r="FI156" s="2"/>
      <c r="FJ156" s="2"/>
      <c r="FK156" s="2"/>
      <c r="FL156" s="2"/>
      <c r="FM156" s="2"/>
      <c r="FN156" s="2"/>
      <c r="FO156" s="2"/>
      <c r="FP156" s="2"/>
      <c r="FQ156" s="2"/>
      <c r="FR156" s="2"/>
      <c r="FS156" s="2"/>
      <c r="FT156" s="2"/>
      <c r="FU156" s="2"/>
      <c r="FV156" s="2"/>
      <c r="FW156" s="2"/>
      <c r="FX156" s="2"/>
      <c r="FY156" s="2"/>
      <c r="FZ156" s="2"/>
      <c r="GA156" s="2"/>
      <c r="GB156" s="2"/>
      <c r="GC156" s="2"/>
      <c r="GD156" s="2"/>
      <c r="GE156" s="2"/>
      <c r="GF156" s="2"/>
      <c r="GG156" s="2"/>
      <c r="GH156" s="2"/>
      <c r="GI156" s="2"/>
      <c r="GJ156" s="2"/>
      <c r="GK156" s="2"/>
      <c r="GL156" s="2"/>
      <c r="GM156" s="2"/>
    </row>
    <row r="157" spans="1:195" s="16" customFormat="1" x14ac:dyDescent="0.25">
      <c r="A157" s="3"/>
      <c r="B157" s="91" t="s">
        <v>29</v>
      </c>
      <c r="C157" s="91"/>
      <c r="D157" s="91"/>
      <c r="E157" s="91"/>
      <c r="F157" s="91"/>
    </row>
  </sheetData>
  <mergeCells count="37">
    <mergeCell ref="A60:F60"/>
    <mergeCell ref="A99:F99"/>
    <mergeCell ref="A102:E102"/>
    <mergeCell ref="A146:F146"/>
    <mergeCell ref="A145:F145"/>
    <mergeCell ref="A103:F103"/>
    <mergeCell ref="A138:F138"/>
    <mergeCell ref="A141:E141"/>
    <mergeCell ref="B152:F152"/>
    <mergeCell ref="C142:D142"/>
    <mergeCell ref="E142:F142"/>
    <mergeCell ref="C143:D143"/>
    <mergeCell ref="E143:F143"/>
    <mergeCell ref="C144:D144"/>
    <mergeCell ref="E144:F144"/>
    <mergeCell ref="A151:F151"/>
    <mergeCell ref="A150:F150"/>
    <mergeCell ref="A149:F149"/>
    <mergeCell ref="B148:F148"/>
    <mergeCell ref="A147:F147"/>
    <mergeCell ref="B157:F157"/>
    <mergeCell ref="B156:F156"/>
    <mergeCell ref="A155:F155"/>
    <mergeCell ref="B154:F154"/>
    <mergeCell ref="A153:F153"/>
    <mergeCell ref="A8:F8"/>
    <mergeCell ref="A59:E59"/>
    <mergeCell ref="A1:F1"/>
    <mergeCell ref="A5:A7"/>
    <mergeCell ref="B5:B7"/>
    <mergeCell ref="C5:C7"/>
    <mergeCell ref="D5:D6"/>
    <mergeCell ref="E5:E7"/>
    <mergeCell ref="F5:F7"/>
    <mergeCell ref="A55:F55"/>
    <mergeCell ref="A9:F9"/>
    <mergeCell ref="A42:F42"/>
  </mergeCells>
  <phoneticPr fontId="2" type="noConversion"/>
  <conditionalFormatting sqref="A55">
    <cfRule type="cellIs" dxfId="5" priority="326" stopIfTrue="1" operator="equal">
      <formula>0</formula>
    </cfRule>
  </conditionalFormatting>
  <conditionalFormatting sqref="A99">
    <cfRule type="cellIs" dxfId="4" priority="31" stopIfTrue="1" operator="equal">
      <formula>0</formula>
    </cfRule>
  </conditionalFormatting>
  <conditionalFormatting sqref="A138">
    <cfRule type="cellIs" dxfId="3" priority="4" stopIfTrue="1" operator="equal">
      <formula>0</formula>
    </cfRule>
  </conditionalFormatting>
  <conditionalFormatting sqref="B70">
    <cfRule type="cellIs" dxfId="2" priority="2" stopIfTrue="1" operator="equal">
      <formula>0</formula>
    </cfRule>
  </conditionalFormatting>
  <conditionalFormatting sqref="B113">
    <cfRule type="cellIs" dxfId="1" priority="1" stopIfTrue="1" operator="equal">
      <formula>0</formula>
    </cfRule>
  </conditionalFormatting>
  <conditionalFormatting sqref="D10:D11">
    <cfRule type="cellIs" dxfId="0" priority="7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14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2023-10-09T08:42:47Z</dcterms:modified>
</cp:coreProperties>
</file>